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INFORME\6. SUMADA A LA INFORMACION FINANCIERA\"/>
    </mc:Choice>
  </mc:AlternateContent>
  <xr:revisionPtr revIDLastSave="0" documentId="8_{22DC34F8-FB72-4C4F-B0A2-1F1D35F4FEA2}" xr6:coauthVersionLast="36" xr6:coauthVersionMax="36" xr10:uidLastSave="{00000000-0000-0000-0000-000000000000}"/>
  <bookViews>
    <workbookView xWindow="32760" yWindow="32760" windowWidth="15135" windowHeight="3615" tabRatio="881"/>
  </bookViews>
  <sheets>
    <sheet name="BCL_UTSH_01_2025" sheetId="10" r:id="rId1"/>
    <sheet name="F-02-a" sheetId="2" state="hidden" r:id="rId2"/>
    <sheet name="F-04-a" sheetId="4" state="hidden" r:id="rId3"/>
  </sheets>
  <definedNames>
    <definedName name="_xlnm.Print_Area" localSheetId="0">BCL_UTSH_01_2025!#REF!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D3246" i="10" l="1"/>
  <c r="J3246" i="10"/>
  <c r="I3246" i="10"/>
  <c r="I3253" i="10"/>
  <c r="G3253" i="10"/>
  <c r="D3281" i="10"/>
  <c r="J3281" i="10"/>
  <c r="I3281" i="10"/>
  <c r="I3285" i="10"/>
  <c r="D3282" i="10"/>
  <c r="J3282" i="10"/>
  <c r="I3282" i="10"/>
  <c r="G3285" i="10"/>
  <c r="D3184" i="10"/>
  <c r="J3184" i="10"/>
  <c r="I3184" i="10"/>
  <c r="I3187" i="10"/>
  <c r="G3187" i="10"/>
  <c r="D3215" i="10"/>
  <c r="J3215" i="10"/>
  <c r="I3215" i="10"/>
  <c r="I3217" i="10"/>
  <c r="G3217" i="10"/>
  <c r="D3116" i="10"/>
  <c r="J3116" i="10"/>
  <c r="I3116" i="10"/>
  <c r="I3123" i="10"/>
  <c r="G3123" i="10"/>
  <c r="D3151" i="10"/>
  <c r="J3151" i="10"/>
  <c r="I3151" i="10"/>
  <c r="I3154" i="10"/>
  <c r="G3154" i="10"/>
  <c r="I3054" i="10"/>
  <c r="I3055" i="10"/>
  <c r="D3057" i="10"/>
  <c r="G3057" i="10"/>
  <c r="I3085" i="10"/>
  <c r="I3086" i="10"/>
  <c r="I3087" i="10"/>
  <c r="D3088" i="10"/>
  <c r="G3088" i="10"/>
  <c r="I2717" i="10"/>
  <c r="J2717" i="10"/>
  <c r="I2718" i="10"/>
  <c r="J2718" i="10"/>
  <c r="D2720" i="10"/>
  <c r="G2720" i="10"/>
  <c r="I2747" i="10"/>
  <c r="I2750" i="10"/>
  <c r="J2747" i="10"/>
  <c r="D2750" i="10"/>
  <c r="G2750" i="10"/>
  <c r="I2776" i="10"/>
  <c r="I2779" i="10"/>
  <c r="D2779" i="10"/>
  <c r="G2779" i="10"/>
  <c r="I2807" i="10"/>
  <c r="I2810" i="10"/>
  <c r="D2810" i="10"/>
  <c r="G2810" i="10"/>
  <c r="I2837" i="10"/>
  <c r="I2838" i="10"/>
  <c r="D2840" i="10"/>
  <c r="G2840" i="10"/>
  <c r="I2867" i="10"/>
  <c r="I2870" i="10"/>
  <c r="D2870" i="10"/>
  <c r="G2870" i="10"/>
  <c r="I2898" i="10"/>
  <c r="I2901" i="10"/>
  <c r="D2901" i="10"/>
  <c r="G2901" i="10"/>
  <c r="I2930" i="10"/>
  <c r="I2931" i="10"/>
  <c r="D2933" i="10"/>
  <c r="G2933" i="10"/>
  <c r="I2961" i="10"/>
  <c r="I2962" i="10"/>
  <c r="I2963" i="10"/>
  <c r="D2965" i="10"/>
  <c r="G2965" i="10"/>
  <c r="I2993" i="10"/>
  <c r="I2994" i="10"/>
  <c r="D2996" i="10"/>
  <c r="G2996" i="10"/>
  <c r="I3023" i="10"/>
  <c r="I3024" i="10"/>
  <c r="I3025" i="10"/>
  <c r="D3026" i="10"/>
  <c r="G3026" i="10"/>
  <c r="I2298" i="10"/>
  <c r="D2299" i="10"/>
  <c r="D2303" i="10"/>
  <c r="J2303" i="10"/>
  <c r="I2299" i="10"/>
  <c r="G2303" i="10"/>
  <c r="D2332" i="10"/>
  <c r="J2332" i="10"/>
  <c r="I2332" i="10"/>
  <c r="D2333" i="10"/>
  <c r="J2333" i="10"/>
  <c r="I2333" i="10"/>
  <c r="D2334" i="10"/>
  <c r="J2334" i="10"/>
  <c r="I2334" i="10"/>
  <c r="D2335" i="10"/>
  <c r="J2335" i="10"/>
  <c r="I2335" i="10"/>
  <c r="D2336" i="10"/>
  <c r="J2336" i="10"/>
  <c r="I2336" i="10"/>
  <c r="G2339" i="10"/>
  <c r="D2369" i="10"/>
  <c r="I2369" i="10"/>
  <c r="D2370" i="10"/>
  <c r="J2370" i="10"/>
  <c r="I2370" i="10"/>
  <c r="D2371" i="10"/>
  <c r="J2371" i="10"/>
  <c r="I2371" i="10"/>
  <c r="D2372" i="10"/>
  <c r="J2372" i="10"/>
  <c r="I2372" i="10"/>
  <c r="D2373" i="10"/>
  <c r="J2373" i="10"/>
  <c r="I2373" i="10"/>
  <c r="G2376" i="10"/>
  <c r="D2405" i="10"/>
  <c r="J2405" i="10"/>
  <c r="I2405" i="10"/>
  <c r="D2406" i="10"/>
  <c r="J2406" i="10"/>
  <c r="I2406" i="10"/>
  <c r="D2407" i="10"/>
  <c r="J2407" i="10"/>
  <c r="I2407" i="10"/>
  <c r="G2409" i="10"/>
  <c r="I2438" i="10"/>
  <c r="D2439" i="10"/>
  <c r="J2439" i="10"/>
  <c r="I2439" i="10"/>
  <c r="D2440" i="10"/>
  <c r="J2440" i="10"/>
  <c r="I2440" i="10"/>
  <c r="G2443" i="10"/>
  <c r="D2472" i="10"/>
  <c r="J2472" i="10"/>
  <c r="I2472" i="10"/>
  <c r="D2473" i="10"/>
  <c r="J2473" i="10"/>
  <c r="I2473" i="10"/>
  <c r="G2476" i="10"/>
  <c r="D2506" i="10"/>
  <c r="J2506" i="10"/>
  <c r="I2506" i="10"/>
  <c r="D2507" i="10"/>
  <c r="J2507" i="10"/>
  <c r="I2507" i="10"/>
  <c r="G2509" i="10"/>
  <c r="D2539" i="10"/>
  <c r="J2539" i="10"/>
  <c r="I2539" i="10"/>
  <c r="D2540" i="10"/>
  <c r="J2540" i="10"/>
  <c r="I2540" i="10"/>
  <c r="G2542" i="10"/>
  <c r="D2572" i="10"/>
  <c r="J2572" i="10"/>
  <c r="I2572" i="10"/>
  <c r="D2573" i="10"/>
  <c r="J2573" i="10"/>
  <c r="I2573" i="10"/>
  <c r="D2574" i="10"/>
  <c r="J2574" i="10"/>
  <c r="I2574" i="10"/>
  <c r="D2575" i="10"/>
  <c r="J2575" i="10"/>
  <c r="I2575" i="10"/>
  <c r="G2577" i="10"/>
  <c r="D2608" i="10"/>
  <c r="J2608" i="10"/>
  <c r="I2608" i="10"/>
  <c r="D2609" i="10"/>
  <c r="J2609" i="10"/>
  <c r="I2609" i="10"/>
  <c r="G2611" i="10"/>
  <c r="D2642" i="10"/>
  <c r="J2642" i="10"/>
  <c r="I2642" i="10"/>
  <c r="D2643" i="10"/>
  <c r="J2643" i="10"/>
  <c r="I2643" i="10"/>
  <c r="D2644" i="10"/>
  <c r="J2644" i="10"/>
  <c r="I2644" i="10"/>
  <c r="D2645" i="10"/>
  <c r="J2645" i="10"/>
  <c r="I2645" i="10"/>
  <c r="G2647" i="10"/>
  <c r="D2679" i="10"/>
  <c r="J2679" i="10"/>
  <c r="I2679" i="10"/>
  <c r="D2680" i="10"/>
  <c r="J2680" i="10"/>
  <c r="I2680" i="10"/>
  <c r="D2681" i="10"/>
  <c r="J2681" i="10"/>
  <c r="I2681" i="10"/>
  <c r="D2682" i="10"/>
  <c r="J2682" i="10"/>
  <c r="I2682" i="10"/>
  <c r="G2684" i="10"/>
  <c r="D1803" i="10"/>
  <c r="J1803" i="10"/>
  <c r="I1803" i="10"/>
  <c r="D1804" i="10"/>
  <c r="J1804" i="10"/>
  <c r="I1804" i="10"/>
  <c r="D1805" i="10"/>
  <c r="J1805" i="10"/>
  <c r="I1805" i="10"/>
  <c r="D1806" i="10"/>
  <c r="J1806" i="10"/>
  <c r="I1806" i="10"/>
  <c r="D1807" i="10"/>
  <c r="J1807" i="10"/>
  <c r="I1807" i="10"/>
  <c r="G1810" i="10"/>
  <c r="D1838" i="10"/>
  <c r="J1838" i="10"/>
  <c r="I1838" i="10"/>
  <c r="D1839" i="10"/>
  <c r="J1839" i="10"/>
  <c r="I1839" i="10"/>
  <c r="D1840" i="10"/>
  <c r="I1840" i="10"/>
  <c r="D1841" i="10"/>
  <c r="J1841" i="10"/>
  <c r="I1841" i="10"/>
  <c r="D1842" i="10"/>
  <c r="J1842" i="10"/>
  <c r="I1842" i="10"/>
  <c r="G1845" i="10"/>
  <c r="D1875" i="10"/>
  <c r="J1875" i="10"/>
  <c r="I1875" i="10"/>
  <c r="D1876" i="10"/>
  <c r="J1876" i="10"/>
  <c r="I1876" i="10"/>
  <c r="D1877" i="10"/>
  <c r="J1877" i="10"/>
  <c r="I1877" i="10"/>
  <c r="G1880" i="10"/>
  <c r="D1912" i="10"/>
  <c r="J1912" i="10"/>
  <c r="I1912" i="10"/>
  <c r="D1913" i="10"/>
  <c r="J1913" i="10"/>
  <c r="I1913" i="10"/>
  <c r="D1914" i="10"/>
  <c r="I1914" i="10"/>
  <c r="D1915" i="10"/>
  <c r="J1915" i="10"/>
  <c r="I1915" i="10"/>
  <c r="D1916" i="10"/>
  <c r="J1916" i="10"/>
  <c r="I1916" i="10"/>
  <c r="G1919" i="10"/>
  <c r="D1947" i="10"/>
  <c r="J1947" i="10"/>
  <c r="I1947" i="10"/>
  <c r="I1951" i="10"/>
  <c r="D1948" i="10"/>
  <c r="G1951" i="10"/>
  <c r="D1980" i="10"/>
  <c r="I1980" i="10"/>
  <c r="D1981" i="10"/>
  <c r="J1981" i="10"/>
  <c r="I1981" i="10"/>
  <c r="D1982" i="10"/>
  <c r="J1982" i="10"/>
  <c r="I1982" i="10"/>
  <c r="D1983" i="10"/>
  <c r="J1983" i="10"/>
  <c r="I1983" i="10"/>
  <c r="D1984" i="10"/>
  <c r="J1984" i="10"/>
  <c r="I1984" i="10"/>
  <c r="D1985" i="10"/>
  <c r="J1985" i="10"/>
  <c r="I1985" i="10"/>
  <c r="G1988" i="10"/>
  <c r="I2017" i="10"/>
  <c r="D2018" i="10"/>
  <c r="I2018" i="10"/>
  <c r="D2019" i="10"/>
  <c r="J2019" i="10"/>
  <c r="I2019" i="10"/>
  <c r="D2020" i="10"/>
  <c r="J2020" i="10"/>
  <c r="I2020" i="10"/>
  <c r="G2022" i="10"/>
  <c r="D2052" i="10"/>
  <c r="J2052" i="10"/>
  <c r="I2052" i="10"/>
  <c r="D2053" i="10"/>
  <c r="I2053" i="10"/>
  <c r="D2054" i="10"/>
  <c r="J2054" i="10"/>
  <c r="I2054" i="10"/>
  <c r="D2055" i="10"/>
  <c r="J2055" i="10"/>
  <c r="I2055" i="10"/>
  <c r="D2056" i="10"/>
  <c r="J2056" i="10"/>
  <c r="I2056" i="10"/>
  <c r="G2057" i="10"/>
  <c r="D2087" i="10"/>
  <c r="I2087" i="10"/>
  <c r="D2088" i="10"/>
  <c r="J2088" i="10"/>
  <c r="I2088" i="10"/>
  <c r="D2089" i="10"/>
  <c r="J2089" i="10"/>
  <c r="I2089" i="10"/>
  <c r="D2090" i="10"/>
  <c r="J2090" i="10"/>
  <c r="I2090" i="10"/>
  <c r="G2092" i="10"/>
  <c r="D2121" i="10"/>
  <c r="D2122" i="10"/>
  <c r="J2122" i="10"/>
  <c r="I2122" i="10"/>
  <c r="D2123" i="10"/>
  <c r="J2123" i="10"/>
  <c r="I2123" i="10"/>
  <c r="D2124" i="10"/>
  <c r="J2124" i="10"/>
  <c r="I2124" i="10"/>
  <c r="D2125" i="10"/>
  <c r="J2125" i="10"/>
  <c r="I2125" i="10"/>
  <c r="D2126" i="10"/>
  <c r="G2127" i="10"/>
  <c r="D2156" i="10"/>
  <c r="J2156" i="10"/>
  <c r="I2156" i="10"/>
  <c r="D2157" i="10"/>
  <c r="J2157" i="10"/>
  <c r="I2157" i="10"/>
  <c r="D2158" i="10"/>
  <c r="J2158" i="10"/>
  <c r="I2158" i="10"/>
  <c r="D2159" i="10"/>
  <c r="J2159" i="10"/>
  <c r="I2159" i="10"/>
  <c r="D2160" i="10"/>
  <c r="J2160" i="10"/>
  <c r="I2160" i="10"/>
  <c r="G2161" i="10"/>
  <c r="D2193" i="10"/>
  <c r="J2193" i="10"/>
  <c r="I2193" i="10"/>
  <c r="D2194" i="10"/>
  <c r="J2194" i="10"/>
  <c r="I2194" i="10"/>
  <c r="D2195" i="10"/>
  <c r="J2195" i="10"/>
  <c r="I2195" i="10"/>
  <c r="D2196" i="10"/>
  <c r="J2196" i="10"/>
  <c r="I2196" i="10"/>
  <c r="G2198" i="10"/>
  <c r="D2230" i="10"/>
  <c r="I2230" i="10"/>
  <c r="D2231" i="10"/>
  <c r="J2231" i="10"/>
  <c r="I2231" i="10"/>
  <c r="D2232" i="10"/>
  <c r="J2232" i="10"/>
  <c r="I2232" i="10"/>
  <c r="G2235" i="10"/>
  <c r="D2265" i="10"/>
  <c r="J2265" i="10"/>
  <c r="I2265" i="10"/>
  <c r="D2266" i="10"/>
  <c r="J2266" i="10"/>
  <c r="I2266" i="10"/>
  <c r="D2267" i="10"/>
  <c r="J2267" i="10"/>
  <c r="I2267" i="10"/>
  <c r="G2270" i="10"/>
  <c r="D1351" i="10"/>
  <c r="J1351" i="10"/>
  <c r="I1351" i="10"/>
  <c r="I1352" i="10"/>
  <c r="J1352" i="10"/>
  <c r="G1355" i="10"/>
  <c r="D1385" i="10"/>
  <c r="J1385" i="10"/>
  <c r="I1385" i="10"/>
  <c r="D1386" i="10"/>
  <c r="J1386" i="10"/>
  <c r="I1386" i="10"/>
  <c r="G1388" i="10"/>
  <c r="D1417" i="10"/>
  <c r="J1417" i="10"/>
  <c r="I1417" i="10"/>
  <c r="D1418" i="10"/>
  <c r="J1418" i="10"/>
  <c r="I1418" i="10"/>
  <c r="D1419" i="10"/>
  <c r="J1419" i="10"/>
  <c r="I1419" i="10"/>
  <c r="D1420" i="10"/>
  <c r="J1420" i="10"/>
  <c r="I1420" i="10"/>
  <c r="D1421" i="10"/>
  <c r="J1421" i="10"/>
  <c r="I1421" i="10"/>
  <c r="G1424" i="10"/>
  <c r="D1455" i="10"/>
  <c r="J1455" i="10"/>
  <c r="I1455" i="10"/>
  <c r="D1456" i="10"/>
  <c r="J1456" i="10"/>
  <c r="I1456" i="10"/>
  <c r="D1457" i="10"/>
  <c r="J1457" i="10"/>
  <c r="I1457" i="10"/>
  <c r="D1458" i="10"/>
  <c r="J1458" i="10"/>
  <c r="I1458" i="10"/>
  <c r="G1460" i="10"/>
  <c r="D1490" i="10"/>
  <c r="J1490" i="10"/>
  <c r="I1490" i="10"/>
  <c r="D1491" i="10"/>
  <c r="J1491" i="10"/>
  <c r="I1491" i="10"/>
  <c r="D1492" i="10"/>
  <c r="J1492" i="10"/>
  <c r="I1492" i="10"/>
  <c r="D1493" i="10"/>
  <c r="J1493" i="10"/>
  <c r="I1493" i="10"/>
  <c r="D1494" i="10"/>
  <c r="J1494" i="10"/>
  <c r="I1494" i="10"/>
  <c r="G1497" i="10"/>
  <c r="D1528" i="10"/>
  <c r="J1528" i="10"/>
  <c r="I1528" i="10"/>
  <c r="D1529" i="10"/>
  <c r="J1529" i="10"/>
  <c r="I1529" i="10"/>
  <c r="G1531" i="10"/>
  <c r="D1561" i="10"/>
  <c r="J1561" i="10"/>
  <c r="I1561" i="10"/>
  <c r="D1562" i="10"/>
  <c r="J1562" i="10"/>
  <c r="I1562" i="10"/>
  <c r="D1563" i="10"/>
  <c r="J1563" i="10"/>
  <c r="I1563" i="10"/>
  <c r="G1565" i="10"/>
  <c r="D1595" i="10"/>
  <c r="J1595" i="10"/>
  <c r="I1595" i="10"/>
  <c r="D1596" i="10"/>
  <c r="J1596" i="10"/>
  <c r="I1596" i="10"/>
  <c r="D1597" i="10"/>
  <c r="J1597" i="10"/>
  <c r="I1597" i="10"/>
  <c r="D1598" i="10"/>
  <c r="J1598" i="10"/>
  <c r="I1598" i="10"/>
  <c r="G1600" i="10"/>
  <c r="D1630" i="10"/>
  <c r="J1630" i="10"/>
  <c r="I1630" i="10"/>
  <c r="D1631" i="10"/>
  <c r="J1631" i="10"/>
  <c r="I1631" i="10"/>
  <c r="G1633" i="10"/>
  <c r="D1663" i="10"/>
  <c r="J1663" i="10"/>
  <c r="I1663" i="10"/>
  <c r="D1664" i="10"/>
  <c r="J1664" i="10"/>
  <c r="I1664" i="10"/>
  <c r="D1665" i="10"/>
  <c r="J1665" i="10"/>
  <c r="I1665" i="10"/>
  <c r="D1666" i="10"/>
  <c r="J1666" i="10"/>
  <c r="I1666" i="10"/>
  <c r="G1667" i="10"/>
  <c r="D1698" i="10"/>
  <c r="J1698" i="10"/>
  <c r="I1698" i="10"/>
  <c r="D1699" i="10"/>
  <c r="J1699" i="10"/>
  <c r="I1699" i="10"/>
  <c r="D1700" i="10"/>
  <c r="I1700" i="10"/>
  <c r="D1701" i="10"/>
  <c r="J1701" i="10"/>
  <c r="I1701" i="10"/>
  <c r="D1702" i="10"/>
  <c r="J1702" i="10"/>
  <c r="I1702" i="10"/>
  <c r="G1703" i="10"/>
  <c r="D1734" i="10"/>
  <c r="J1734" i="10"/>
  <c r="I1734" i="10"/>
  <c r="D1735" i="10"/>
  <c r="J1735" i="10"/>
  <c r="I1735" i="10"/>
  <c r="D1736" i="10"/>
  <c r="J1736" i="10"/>
  <c r="I1736" i="10"/>
  <c r="G1739" i="10"/>
  <c r="D1769" i="10"/>
  <c r="J1769" i="10"/>
  <c r="I1769" i="10"/>
  <c r="D1770" i="10"/>
  <c r="J1770" i="10"/>
  <c r="I1770" i="10"/>
  <c r="D1771" i="10"/>
  <c r="I1771" i="10"/>
  <c r="D1772" i="10"/>
  <c r="J1772" i="10"/>
  <c r="I1772" i="10"/>
  <c r="D1773" i="10"/>
  <c r="J1773" i="10"/>
  <c r="I1773" i="10"/>
  <c r="G1774" i="10"/>
  <c r="D1283" i="10"/>
  <c r="J1283" i="10"/>
  <c r="I1283" i="10"/>
  <c r="I1286" i="10"/>
  <c r="G1286" i="10"/>
  <c r="D1316" i="10"/>
  <c r="J1316" i="10"/>
  <c r="I1316" i="10"/>
  <c r="D1317" i="10"/>
  <c r="J1317" i="10"/>
  <c r="I1317" i="10"/>
  <c r="D1318" i="10"/>
  <c r="J1318" i="10"/>
  <c r="I1318" i="10"/>
  <c r="D1319" i="10"/>
  <c r="J1319" i="10"/>
  <c r="I1319" i="10"/>
  <c r="D1320" i="10"/>
  <c r="J1320" i="10"/>
  <c r="I1320" i="10"/>
  <c r="G1323" i="10"/>
  <c r="D1118" i="10"/>
  <c r="J1118" i="10"/>
  <c r="I1118" i="10"/>
  <c r="I1125" i="10"/>
  <c r="G1125" i="10"/>
  <c r="D1151" i="10"/>
  <c r="I1151" i="10"/>
  <c r="D1152" i="10"/>
  <c r="J1152" i="10"/>
  <c r="I1152" i="10"/>
  <c r="G1154" i="10"/>
  <c r="D1184" i="10"/>
  <c r="J1184" i="10"/>
  <c r="I1184" i="10"/>
  <c r="D1185" i="10"/>
  <c r="J1185" i="10"/>
  <c r="I1185" i="10"/>
  <c r="G1187" i="10"/>
  <c r="D1216" i="10"/>
  <c r="J1216" i="10"/>
  <c r="I1216" i="10"/>
  <c r="D1217" i="10"/>
  <c r="J1217" i="10"/>
  <c r="I1217" i="10"/>
  <c r="G1219" i="10"/>
  <c r="D1249" i="10"/>
  <c r="I1249" i="10"/>
  <c r="D1250" i="10"/>
  <c r="J1250" i="10"/>
  <c r="I1250" i="10"/>
  <c r="G1252" i="10"/>
  <c r="D978" i="10"/>
  <c r="J978" i="10"/>
  <c r="I978" i="10"/>
  <c r="D979" i="10"/>
  <c r="J979" i="10"/>
  <c r="I979" i="10"/>
  <c r="G982" i="10"/>
  <c r="D1012" i="10"/>
  <c r="J1012" i="10"/>
  <c r="I1012" i="10"/>
  <c r="D1013" i="10"/>
  <c r="J1013" i="10"/>
  <c r="I1013" i="10"/>
  <c r="G1016" i="10"/>
  <c r="D1047" i="10"/>
  <c r="J1047" i="10"/>
  <c r="I1047" i="10"/>
  <c r="D1048" i="10"/>
  <c r="J1048" i="10"/>
  <c r="I1048" i="10"/>
  <c r="D1049" i="10"/>
  <c r="D1050" i="10"/>
  <c r="G1051" i="10"/>
  <c r="D1081" i="10"/>
  <c r="J1081" i="10"/>
  <c r="I1081" i="10"/>
  <c r="D1082" i="10"/>
  <c r="J1082" i="10"/>
  <c r="I1082" i="10"/>
  <c r="D1083" i="10"/>
  <c r="J1083" i="10"/>
  <c r="I1083" i="10"/>
  <c r="D1084" i="10"/>
  <c r="J1084" i="10"/>
  <c r="I1084" i="10"/>
  <c r="D1085" i="10"/>
  <c r="G1086" i="10"/>
  <c r="D910" i="10"/>
  <c r="J910" i="10"/>
  <c r="I910" i="10"/>
  <c r="I914" i="10"/>
  <c r="G914" i="10"/>
  <c r="D941" i="10"/>
  <c r="J941" i="10"/>
  <c r="I941" i="10"/>
  <c r="D942" i="10"/>
  <c r="J942" i="10"/>
  <c r="I942" i="10"/>
  <c r="D943" i="10"/>
  <c r="J943" i="10"/>
  <c r="I943" i="10"/>
  <c r="D944" i="10"/>
  <c r="J944" i="10"/>
  <c r="I944" i="10"/>
  <c r="D945" i="10"/>
  <c r="J945" i="10"/>
  <c r="I945" i="10"/>
  <c r="G948" i="10"/>
  <c r="I670" i="10"/>
  <c r="D671" i="10"/>
  <c r="J671" i="10"/>
  <c r="I671" i="10"/>
  <c r="G674" i="10"/>
  <c r="D703" i="10"/>
  <c r="J703" i="10"/>
  <c r="I703" i="10"/>
  <c r="I706" i="10"/>
  <c r="G706" i="10"/>
  <c r="D736" i="10"/>
  <c r="J736" i="10"/>
  <c r="I736" i="10"/>
  <c r="I739" i="10"/>
  <c r="D737" i="10"/>
  <c r="D738" i="10"/>
  <c r="G739" i="10"/>
  <c r="D770" i="10"/>
  <c r="J770" i="10"/>
  <c r="I770" i="10"/>
  <c r="I773" i="10"/>
  <c r="G773" i="10"/>
  <c r="D803" i="10"/>
  <c r="J803" i="10"/>
  <c r="I803" i="10"/>
  <c r="D804" i="10"/>
  <c r="J804" i="10"/>
  <c r="I804" i="10"/>
  <c r="D805" i="10"/>
  <c r="J805" i="10"/>
  <c r="I805" i="10"/>
  <c r="D806" i="10"/>
  <c r="J806" i="10"/>
  <c r="I806" i="10"/>
  <c r="D807" i="10"/>
  <c r="J807" i="10"/>
  <c r="I807" i="10"/>
  <c r="G809" i="10"/>
  <c r="D840" i="10"/>
  <c r="J840" i="10"/>
  <c r="I840" i="10"/>
  <c r="D841" i="10"/>
  <c r="J841" i="10"/>
  <c r="I841" i="10"/>
  <c r="D842" i="10"/>
  <c r="J842" i="10"/>
  <c r="I842" i="10"/>
  <c r="G843" i="10"/>
  <c r="D874" i="10"/>
  <c r="I874" i="10"/>
  <c r="D875" i="10"/>
  <c r="J875" i="10"/>
  <c r="I875" i="10"/>
  <c r="D876" i="10"/>
  <c r="J876" i="10"/>
  <c r="I876" i="10"/>
  <c r="G877" i="10"/>
  <c r="D288" i="10"/>
  <c r="J288" i="10"/>
  <c r="I288" i="10"/>
  <c r="D289" i="10"/>
  <c r="J289" i="10"/>
  <c r="I289" i="10"/>
  <c r="D290" i="10"/>
  <c r="J290" i="10"/>
  <c r="I290" i="10"/>
  <c r="D291" i="10"/>
  <c r="J291" i="10"/>
  <c r="I291" i="10"/>
  <c r="D292" i="10"/>
  <c r="J292" i="10"/>
  <c r="I292" i="10"/>
  <c r="G295" i="10"/>
  <c r="D323" i="10"/>
  <c r="I323" i="10"/>
  <c r="D324" i="10"/>
  <c r="J324" i="10"/>
  <c r="I324" i="10"/>
  <c r="G327" i="10"/>
  <c r="D357" i="10"/>
  <c r="J357" i="10"/>
  <c r="I357" i="10"/>
  <c r="D358" i="10"/>
  <c r="J358" i="10"/>
  <c r="I358" i="10"/>
  <c r="D359" i="10"/>
  <c r="J359" i="10"/>
  <c r="I359" i="10"/>
  <c r="D360" i="10"/>
  <c r="J360" i="10"/>
  <c r="I360" i="10"/>
  <c r="D361" i="10"/>
  <c r="J361" i="10"/>
  <c r="I361" i="10"/>
  <c r="G364" i="10"/>
  <c r="D393" i="10"/>
  <c r="J393" i="10"/>
  <c r="I393" i="10"/>
  <c r="D394" i="10"/>
  <c r="J394" i="10"/>
  <c r="I394" i="10"/>
  <c r="D395" i="10"/>
  <c r="J395" i="10"/>
  <c r="I395" i="10"/>
  <c r="D396" i="10"/>
  <c r="J396" i="10"/>
  <c r="I396" i="10"/>
  <c r="G398" i="10"/>
  <c r="D427" i="10"/>
  <c r="J427" i="10"/>
  <c r="I427" i="10"/>
  <c r="D428" i="10"/>
  <c r="J428" i="10"/>
  <c r="I428" i="10"/>
  <c r="D429" i="10"/>
  <c r="J429" i="10"/>
  <c r="I429" i="10"/>
  <c r="D430" i="10"/>
  <c r="J430" i="10"/>
  <c r="I430" i="10"/>
  <c r="G432" i="10"/>
  <c r="D463" i="10"/>
  <c r="J463" i="10"/>
  <c r="I463" i="10"/>
  <c r="D464" i="10"/>
  <c r="J464" i="10"/>
  <c r="I464" i="10"/>
  <c r="D465" i="10"/>
  <c r="J465" i="10"/>
  <c r="I465" i="10"/>
  <c r="D466" i="10"/>
  <c r="J466" i="10"/>
  <c r="I466" i="10"/>
  <c r="G467" i="10"/>
  <c r="I497" i="10"/>
  <c r="J497" i="10"/>
  <c r="D498" i="10"/>
  <c r="J498" i="10"/>
  <c r="I498" i="10"/>
  <c r="D499" i="10"/>
  <c r="J499" i="10"/>
  <c r="I499" i="10"/>
  <c r="D500" i="10"/>
  <c r="J500" i="10"/>
  <c r="I500" i="10"/>
  <c r="D501" i="10"/>
  <c r="J501" i="10"/>
  <c r="I501" i="10"/>
  <c r="G502" i="10"/>
  <c r="D534" i="10"/>
  <c r="J534" i="10"/>
  <c r="I534" i="10"/>
  <c r="D535" i="10"/>
  <c r="J535" i="10"/>
  <c r="I535" i="10"/>
  <c r="D536" i="10"/>
  <c r="J536" i="10"/>
  <c r="I536" i="10"/>
  <c r="G538" i="10"/>
  <c r="D568" i="10"/>
  <c r="I568" i="10"/>
  <c r="D569" i="10"/>
  <c r="J569" i="10"/>
  <c r="I569" i="10"/>
  <c r="D570" i="10"/>
  <c r="J570" i="10"/>
  <c r="I570" i="10"/>
  <c r="G572" i="10"/>
  <c r="D603" i="10"/>
  <c r="I603" i="10"/>
  <c r="D604" i="10"/>
  <c r="J604" i="10"/>
  <c r="I604" i="10"/>
  <c r="D605" i="10"/>
  <c r="J605" i="10"/>
  <c r="I605" i="10"/>
  <c r="G607" i="10"/>
  <c r="D638" i="10"/>
  <c r="J638" i="10"/>
  <c r="I638" i="10"/>
  <c r="D639" i="10"/>
  <c r="J639" i="10"/>
  <c r="I639" i="10"/>
  <c r="D640" i="10"/>
  <c r="J640" i="10"/>
  <c r="I640" i="10"/>
  <c r="G642" i="10"/>
  <c r="G259" i="10"/>
  <c r="I256" i="10"/>
  <c r="D256" i="10"/>
  <c r="J256" i="10"/>
  <c r="I255" i="10"/>
  <c r="D255" i="10"/>
  <c r="I189" i="10"/>
  <c r="I188" i="10"/>
  <c r="I187" i="10"/>
  <c r="D189" i="10"/>
  <c r="J189" i="10"/>
  <c r="D188" i="10"/>
  <c r="J188" i="10"/>
  <c r="G225" i="10"/>
  <c r="I222" i="10"/>
  <c r="D222" i="10"/>
  <c r="J222" i="10"/>
  <c r="I221" i="10"/>
  <c r="D221" i="10"/>
  <c r="J221" i="10"/>
  <c r="G190" i="10"/>
  <c r="D187" i="10"/>
  <c r="J187" i="10"/>
  <c r="I186" i="10"/>
  <c r="D186" i="10"/>
  <c r="J186" i="10"/>
  <c r="G155" i="10"/>
  <c r="I152" i="10"/>
  <c r="D152" i="10"/>
  <c r="J152" i="10"/>
  <c r="I151" i="10"/>
  <c r="D151" i="10"/>
  <c r="J151" i="10"/>
  <c r="D84" i="10"/>
  <c r="J84" i="10"/>
  <c r="G121" i="10"/>
  <c r="I118" i="10"/>
  <c r="D118" i="10"/>
  <c r="J118" i="10"/>
  <c r="I117" i="10"/>
  <c r="D117" i="10"/>
  <c r="J117" i="10"/>
  <c r="I52" i="10"/>
  <c r="G88" i="10"/>
  <c r="I85" i="10"/>
  <c r="D85" i="10"/>
  <c r="J85" i="10"/>
  <c r="I84" i="10"/>
  <c r="G56" i="10"/>
  <c r="I53" i="10"/>
  <c r="D53" i="10"/>
  <c r="J53" i="10"/>
  <c r="D52" i="10"/>
  <c r="G23" i="10"/>
  <c r="I20" i="10"/>
  <c r="I23" i="10"/>
  <c r="D20" i="10"/>
  <c r="J20" i="10"/>
  <c r="G17" i="4"/>
  <c r="G18" i="4"/>
  <c r="G16" i="4"/>
  <c r="G19" i="4"/>
  <c r="G20" i="4"/>
  <c r="G21" i="4"/>
  <c r="G22" i="4"/>
  <c r="G24" i="4"/>
  <c r="G25" i="4"/>
  <c r="G26" i="4"/>
  <c r="G27" i="4"/>
  <c r="G23" i="4"/>
  <c r="G31" i="4"/>
  <c r="G28" i="4"/>
  <c r="G29" i="4"/>
  <c r="G30" i="4"/>
  <c r="J255" i="10"/>
  <c r="J2965" i="10"/>
  <c r="J3057" i="10"/>
  <c r="J2750" i="10"/>
  <c r="D3285" i="10"/>
  <c r="J3285" i="10"/>
  <c r="J2720" i="10"/>
  <c r="D3253" i="10"/>
  <c r="J3253" i="10"/>
  <c r="I2996" i="10"/>
  <c r="J2779" i="10"/>
  <c r="I2684" i="10"/>
  <c r="J2810" i="10"/>
  <c r="J3088" i="10"/>
  <c r="D3187" i="10"/>
  <c r="J3187" i="10"/>
  <c r="D3217" i="10"/>
  <c r="J3217" i="10"/>
  <c r="J2840" i="10"/>
  <c r="I2840" i="10"/>
  <c r="I2933" i="10"/>
  <c r="I3057" i="10"/>
  <c r="I2409" i="10"/>
  <c r="I2647" i="10"/>
  <c r="J2901" i="10"/>
  <c r="I3088" i="10"/>
  <c r="D3123" i="10"/>
  <c r="J3123" i="10"/>
  <c r="I1919" i="10"/>
  <c r="I2611" i="10"/>
  <c r="I2476" i="10"/>
  <c r="I2303" i="10"/>
  <c r="D3154" i="10"/>
  <c r="J3154" i="10"/>
  <c r="I2509" i="10"/>
  <c r="I2720" i="10"/>
  <c r="I2339" i="10"/>
  <c r="I2443" i="10"/>
  <c r="J3026" i="10"/>
  <c r="J2933" i="10"/>
  <c r="J2870" i="10"/>
  <c r="I3026" i="10"/>
  <c r="J2299" i="10"/>
  <c r="I2965" i="10"/>
  <c r="D2270" i="10"/>
  <c r="J2270" i="10"/>
  <c r="I2161" i="10"/>
  <c r="J2996" i="10"/>
  <c r="I1460" i="10"/>
  <c r="D2092" i="10"/>
  <c r="J2092" i="10"/>
  <c r="D2542" i="10"/>
  <c r="J2542" i="10"/>
  <c r="D2509" i="10"/>
  <c r="J2509" i="10"/>
  <c r="D2376" i="10"/>
  <c r="J2376" i="10"/>
  <c r="D2611" i="10"/>
  <c r="J2611" i="10"/>
  <c r="D2443" i="10"/>
  <c r="J2443" i="10"/>
  <c r="D1988" i="10"/>
  <c r="J1988" i="10"/>
  <c r="I2235" i="10"/>
  <c r="I2270" i="10"/>
  <c r="I2198" i="10"/>
  <c r="I2577" i="10"/>
  <c r="D1774" i="10"/>
  <c r="I2022" i="10"/>
  <c r="I1810" i="10"/>
  <c r="D2577" i="10"/>
  <c r="J2577" i="10"/>
  <c r="I2542" i="10"/>
  <c r="I2376" i="10"/>
  <c r="D2127" i="10"/>
  <c r="J2127" i="10"/>
  <c r="D1633" i="10"/>
  <c r="J1633" i="10"/>
  <c r="I1355" i="10"/>
  <c r="D2409" i="10"/>
  <c r="J2409" i="10"/>
  <c r="D2339" i="10"/>
  <c r="J2339" i="10"/>
  <c r="I1531" i="10"/>
  <c r="D2235" i="10"/>
  <c r="J2235" i="10"/>
  <c r="D2022" i="10"/>
  <c r="J2022" i="10"/>
  <c r="I1988" i="10"/>
  <c r="J2369" i="10"/>
  <c r="I2092" i="10"/>
  <c r="D2476" i="10"/>
  <c r="J2476" i="10"/>
  <c r="I982" i="10"/>
  <c r="I1187" i="10"/>
  <c r="I1774" i="10"/>
  <c r="I1565" i="10"/>
  <c r="I1424" i="10"/>
  <c r="D1951" i="10"/>
  <c r="J1951" i="10"/>
  <c r="I1880" i="10"/>
  <c r="D1845" i="10"/>
  <c r="J1845" i="10"/>
  <c r="D1810" i="10"/>
  <c r="J1810" i="10"/>
  <c r="D2684" i="10"/>
  <c r="J2684" i="10"/>
  <c r="D2647" i="10"/>
  <c r="J2647" i="10"/>
  <c r="I1600" i="10"/>
  <c r="I2057" i="10"/>
  <c r="I2127" i="10"/>
  <c r="D2057" i="10"/>
  <c r="J2057" i="10"/>
  <c r="D1919" i="10"/>
  <c r="J1919" i="10"/>
  <c r="D1880" i="10"/>
  <c r="J1880" i="10"/>
  <c r="I1845" i="10"/>
  <c r="I1051" i="10"/>
  <c r="I1497" i="10"/>
  <c r="J2087" i="10"/>
  <c r="J2053" i="10"/>
  <c r="J2018" i="10"/>
  <c r="I1667" i="10"/>
  <c r="I1633" i="10"/>
  <c r="D2198" i="10"/>
  <c r="J2198" i="10"/>
  <c r="D2161" i="10"/>
  <c r="J2161" i="10"/>
  <c r="I1739" i="10"/>
  <c r="D1667" i="10"/>
  <c r="J1667" i="10"/>
  <c r="I1388" i="10"/>
  <c r="J2230" i="10"/>
  <c r="J1914" i="10"/>
  <c r="J1840" i="10"/>
  <c r="D1154" i="10"/>
  <c r="J1154" i="10"/>
  <c r="D1703" i="10"/>
  <c r="J1703" i="10"/>
  <c r="I121" i="10"/>
  <c r="D1739" i="10"/>
  <c r="J1739" i="10"/>
  <c r="I1703" i="10"/>
  <c r="J1774" i="10"/>
  <c r="D1531" i="10"/>
  <c r="J1531" i="10"/>
  <c r="D1388" i="10"/>
  <c r="J1388" i="10"/>
  <c r="D23" i="10"/>
  <c r="J23" i="10"/>
  <c r="I1219" i="10"/>
  <c r="I1323" i="10"/>
  <c r="D1497" i="10"/>
  <c r="J1497" i="10"/>
  <c r="D1355" i="10"/>
  <c r="J1355" i="10"/>
  <c r="D1600" i="10"/>
  <c r="J1600" i="10"/>
  <c r="D1565" i="10"/>
  <c r="J1565" i="10"/>
  <c r="D1252" i="10"/>
  <c r="J1151" i="10"/>
  <c r="J1771" i="10"/>
  <c r="J1700" i="10"/>
  <c r="D1460" i="10"/>
  <c r="J1460" i="10"/>
  <c r="D1424" i="10"/>
  <c r="J1424" i="10"/>
  <c r="D121" i="10"/>
  <c r="J121" i="10"/>
  <c r="I1154" i="10"/>
  <c r="D1323" i="10"/>
  <c r="J1323" i="10"/>
  <c r="I948" i="10"/>
  <c r="I259" i="10"/>
  <c r="D1051" i="10"/>
  <c r="J1051" i="10"/>
  <c r="D1016" i="10"/>
  <c r="J1016" i="10"/>
  <c r="D982" i="10"/>
  <c r="J982" i="10"/>
  <c r="I1252" i="10"/>
  <c r="D1286" i="10"/>
  <c r="J1286" i="10"/>
  <c r="J1252" i="10"/>
  <c r="I88" i="10"/>
  <c r="I809" i="10"/>
  <c r="I843" i="10"/>
  <c r="J1249" i="10"/>
  <c r="D1187" i="10"/>
  <c r="J1187" i="10"/>
  <c r="I607" i="10"/>
  <c r="I1016" i="10"/>
  <c r="D1125" i="10"/>
  <c r="J1125" i="10"/>
  <c r="I1086" i="10"/>
  <c r="D1219" i="10"/>
  <c r="J1219" i="10"/>
  <c r="D225" i="10"/>
  <c r="J225" i="10"/>
  <c r="D1086" i="10"/>
  <c r="J1086" i="10"/>
  <c r="I538" i="10"/>
  <c r="D877" i="10"/>
  <c r="J877" i="10"/>
  <c r="D190" i="10"/>
  <c r="J190" i="10"/>
  <c r="I572" i="10"/>
  <c r="D948" i="10"/>
  <c r="J948" i="10"/>
  <c r="D607" i="10"/>
  <c r="J607" i="10"/>
  <c r="I327" i="10"/>
  <c r="I877" i="10"/>
  <c r="D843" i="10"/>
  <c r="J843" i="10"/>
  <c r="D56" i="10"/>
  <c r="J56" i="10"/>
  <c r="I467" i="10"/>
  <c r="I642" i="10"/>
  <c r="D914" i="10"/>
  <c r="J914" i="10"/>
  <c r="I155" i="10"/>
  <c r="I674" i="10"/>
  <c r="D259" i="10"/>
  <c r="J259" i="10"/>
  <c r="D295" i="10"/>
  <c r="J295" i="10"/>
  <c r="I295" i="10"/>
  <c r="D572" i="10"/>
  <c r="J572" i="10"/>
  <c r="I364" i="10"/>
  <c r="D809" i="10"/>
  <c r="J809" i="10"/>
  <c r="D538" i="10"/>
  <c r="J538" i="10"/>
  <c r="I432" i="10"/>
  <c r="D739" i="10"/>
  <c r="J739" i="10"/>
  <c r="D674" i="10"/>
  <c r="J674" i="10"/>
  <c r="D773" i="10"/>
  <c r="J773" i="10"/>
  <c r="D706" i="10"/>
  <c r="J706" i="10"/>
  <c r="I190" i="10"/>
  <c r="I502" i="10"/>
  <c r="D327" i="10"/>
  <c r="J327" i="10"/>
  <c r="I56" i="10"/>
  <c r="I225" i="10"/>
  <c r="I398" i="10"/>
  <c r="J874" i="10"/>
  <c r="D642" i="10"/>
  <c r="J642" i="10"/>
  <c r="J603" i="10"/>
  <c r="D502" i="10"/>
  <c r="J502" i="10"/>
  <c r="J323" i="10"/>
  <c r="D467" i="10"/>
  <c r="J467" i="10"/>
  <c r="D432" i="10"/>
  <c r="J432" i="10"/>
  <c r="D398" i="10"/>
  <c r="J398" i="10"/>
  <c r="D364" i="10"/>
  <c r="J364" i="10"/>
  <c r="D88" i="10"/>
  <c r="J88" i="10"/>
  <c r="J52" i="10"/>
  <c r="D155" i="10"/>
  <c r="J155" i="10"/>
  <c r="J568" i="10"/>
</calcChain>
</file>

<file path=xl/sharedStrings.xml><?xml version="1.0" encoding="utf-8"?>
<sst xmlns="http://schemas.openxmlformats.org/spreadsheetml/2006/main" count="5815" uniqueCount="550">
  <si>
    <t>(NOMBRE DE LA ENTIDAD)</t>
  </si>
  <si>
    <t>BITÁCORA DE COMBUSTIBLES Y LUBRICANTES DE VEHÍCULOS</t>
  </si>
  <si>
    <t>MARCA:</t>
  </si>
  <si>
    <t>MODELO:</t>
  </si>
  <si>
    <t>PLACAS:</t>
  </si>
  <si>
    <t>TIPO:</t>
  </si>
  <si>
    <t>NO. SERIE:</t>
  </si>
  <si>
    <t>NO. DE INVENTARIO:</t>
  </si>
  <si>
    <t>NO. ECONÓMICO:</t>
  </si>
  <si>
    <t>CAPACIDAD DE LITROS:</t>
  </si>
  <si>
    <t>ÁREA DE ADSCRIPCIÓN:</t>
  </si>
  <si>
    <t>RESGUARDATARIO:</t>
  </si>
  <si>
    <t>FECHA</t>
  </si>
  <si>
    <t>KILOMETRAJE</t>
  </si>
  <si>
    <t>KILÓMETROS RECORRIDOS</t>
  </si>
  <si>
    <t>COMBUSTIBLE</t>
  </si>
  <si>
    <t>RENDIMIENTO    KM/LTS</t>
  </si>
  <si>
    <t>FECHA O PERIODO DE COMISIÓN</t>
  </si>
  <si>
    <t xml:space="preserve">LUGAR DE LA COMISIÓN </t>
  </si>
  <si>
    <t>INICIAL</t>
  </si>
  <si>
    <t>FINAL</t>
  </si>
  <si>
    <t>NÚM. DE VALE Y/O FACTURA</t>
  </si>
  <si>
    <t>FECHA DEL VALE Y/O FACTURA</t>
  </si>
  <si>
    <t>LITROS</t>
  </si>
  <si>
    <t>COSTO X LITRO</t>
  </si>
  <si>
    <t>IMPORTE</t>
  </si>
  <si>
    <t>DE</t>
  </si>
  <si>
    <t>A</t>
  </si>
  <si>
    <t>TOTAL</t>
  </si>
  <si>
    <t>Elaboró</t>
  </si>
  <si>
    <t>Revisó</t>
  </si>
  <si>
    <t>Autorizó</t>
  </si>
  <si>
    <t>Responsable de su elaboración</t>
  </si>
  <si>
    <t>Titular administrativo</t>
  </si>
  <si>
    <t>Titular de la entidad</t>
  </si>
  <si>
    <t>Referencia</t>
  </si>
  <si>
    <t>Descripción</t>
  </si>
  <si>
    <t>1. Logo de la Entidad:</t>
  </si>
  <si>
    <t>Plasmar el logotipo</t>
  </si>
  <si>
    <t>2. Nombre de la Entidad:</t>
  </si>
  <si>
    <t>Plasmar el nombre de la Entidad</t>
  </si>
  <si>
    <r>
      <t xml:space="preserve">Fecha en que se utilizó el vale asignado o bien de la factura con la que comprueban el suministro de combustible (deberá coincidir con la fecha y/o periodo de comisión) </t>
    </r>
    <r>
      <rPr>
        <b/>
        <sz val="9"/>
        <rFont val="Arial Narrow"/>
        <family val="2"/>
      </rPr>
      <t xml:space="preserve">Nota: </t>
    </r>
    <r>
      <rPr>
        <sz val="9"/>
        <rFont val="Arial Narrow"/>
        <family val="2"/>
      </rPr>
      <t>Cuando se expida una factura global por el suministro de combustible se deberá referenciar el número y fecha del vale asignado y el número y fecha de la factura global de la que forma parte.</t>
    </r>
  </si>
  <si>
    <t>El costo unitario de cada litro suministrado</t>
  </si>
  <si>
    <t>Total pagado por el suministro realizado</t>
  </si>
  <si>
    <t>BITÁCORA DE COMBUSTIBLES Y LUBRICANTES DE MAQUINARIA Y EQUIPO</t>
  </si>
  <si>
    <t>MAQUINARIA O EQUIPO:</t>
  </si>
  <si>
    <t>NÚMERO DE SERIE:</t>
  </si>
  <si>
    <t>INVENTARIO:</t>
  </si>
  <si>
    <t>FACTURA Y/O VALE</t>
  </si>
  <si>
    <t>COSTO POR LITRO</t>
  </si>
  <si>
    <t>HORAS TRABAJADAS</t>
  </si>
  <si>
    <t>DESCRIPCIÓN DE ACTIVIDADES</t>
  </si>
  <si>
    <t>INSTRUCTIVO PARA EL LLENADO DEL FORMATO F-02</t>
  </si>
  <si>
    <t>3. Maquinaria o Equipo:</t>
  </si>
  <si>
    <t>Describir la maquinaria o equipo a que se refiera</t>
  </si>
  <si>
    <t>4. Número de serie:</t>
  </si>
  <si>
    <t>Número de serie de la maquinaria o equipo</t>
  </si>
  <si>
    <t>5. Marca:</t>
  </si>
  <si>
    <t>Marca de la maquinaria o equipo</t>
  </si>
  <si>
    <t>6. Modelo:</t>
  </si>
  <si>
    <t>Modelo de la maquinaria o equipo</t>
  </si>
  <si>
    <t>7. Placas</t>
  </si>
  <si>
    <t>Número de placas de la maquinaria</t>
  </si>
  <si>
    <t>Número de inventario asignado a la maquinaria o equipo</t>
  </si>
  <si>
    <t>9. Área de adscripción:</t>
  </si>
  <si>
    <t>Área a la cual se encuentra asignada la maquinaria o equipo</t>
  </si>
  <si>
    <t>10. Resguardatario:</t>
  </si>
  <si>
    <t>Nombre de la persona que tiene la maquinaria o equipo bajo su resguardo</t>
  </si>
  <si>
    <t>11. Factura y/o vale</t>
  </si>
  <si>
    <t>Número de vale asignado o bien número de factura con la que comprueban el suministro de combustible</t>
  </si>
  <si>
    <t>12. Fecha:</t>
  </si>
  <si>
    <t>13. Litros:</t>
  </si>
  <si>
    <t>Cantidad de litros suministrados a la maquinaria o equipo</t>
  </si>
  <si>
    <t>14. Costo por litro:</t>
  </si>
  <si>
    <t>15. Importe:</t>
  </si>
  <si>
    <t>16. Horas trabajadas:</t>
  </si>
  <si>
    <t>Cantidad de horas que estuvo en funcionamiento la maquinaria o equipo</t>
  </si>
  <si>
    <t>17. Descripción de actividades:</t>
  </si>
  <si>
    <t>Detalle de las actividades realizadas con la maquinaria o equipo</t>
  </si>
  <si>
    <t>19. Elaboró:</t>
  </si>
  <si>
    <t>20. Revisó:</t>
  </si>
  <si>
    <t>21. Autorizó:</t>
  </si>
  <si>
    <t>FACTURA</t>
  </si>
  <si>
    <t>CANTIDAD</t>
  </si>
  <si>
    <t>COSTO</t>
  </si>
  <si>
    <t>MANO DE OBRA:</t>
  </si>
  <si>
    <t>Número de la factura que compruebe el mantenimiento realizado</t>
  </si>
  <si>
    <t>Fecha de la factura</t>
  </si>
  <si>
    <t>Breve descripción de los materiales y/o refacciones adquiridos para realizar el mantenimiento</t>
  </si>
  <si>
    <t>Cantidad adquirida de cada material</t>
  </si>
  <si>
    <t>Costo unitario de cada material</t>
  </si>
  <si>
    <t>Total pagado por tipo de material adquirido</t>
  </si>
  <si>
    <t>Descripción de los conceptos por los cuales se pagó mano de obra</t>
  </si>
  <si>
    <t>Importe pagado por cada concepto de la mano de obra</t>
  </si>
  <si>
    <t>BITÁCORA DE MANTENIMIENTO DE MAQUINARIA Y EQUIPO</t>
  </si>
  <si>
    <t>NÚMERO DE SERIE</t>
  </si>
  <si>
    <t>DESCRIPCIÓN DE MANTENIMIENTO REALIZADO:</t>
  </si>
  <si>
    <t xml:space="preserve">CONCEPTOS </t>
  </si>
  <si>
    <t>REFACCIONES Y /O MATERIALES:</t>
  </si>
  <si>
    <t>INSTRUCTIVO PARA EL LLENADO DEL FORMATO F-04</t>
  </si>
  <si>
    <t>Breve descripción de la maquinaria o equipo</t>
  </si>
  <si>
    <t>6. Placas:</t>
  </si>
  <si>
    <t>7. Modelo:</t>
  </si>
  <si>
    <t>8. Inventario</t>
  </si>
  <si>
    <t>11. Factura:</t>
  </si>
  <si>
    <t>13. Conceptos: refacciones y/o materiales:</t>
  </si>
  <si>
    <t>14. Cantidad:</t>
  </si>
  <si>
    <t>15. Costo:</t>
  </si>
  <si>
    <t>16. Importe:</t>
  </si>
  <si>
    <t>17. Conceptos: Mano de obra:</t>
  </si>
  <si>
    <t>18. Importe:</t>
  </si>
  <si>
    <t>Nombre del</t>
  </si>
  <si>
    <t>8. Inventario:</t>
  </si>
  <si>
    <t>Nombre y cargo del responsable de la elaboración de la bitácora</t>
  </si>
  <si>
    <t>Nombre y cargo del responsable de autorizar el documento (titular de la Entidad)</t>
  </si>
  <si>
    <t>NOMBRE Y CARGO DEL CONDUCTOR</t>
  </si>
  <si>
    <t>NOMBRE Y CARGO DEL OPERADOR</t>
  </si>
  <si>
    <t>18. Nombre y cargo  del operador:</t>
  </si>
  <si>
    <t>Nombre y cargo  de la persona que estuvo utilizando la maquinaria o equipo</t>
  </si>
  <si>
    <t>Nombre y cargo  del responsable de la elaboración de la bitácora</t>
  </si>
  <si>
    <t>Nombre y cargo del responsable de la revisión del documento (titular administrativo)</t>
  </si>
  <si>
    <t>Nombre y cargo de la persona que se encargó de llevar la unidad para realizar el mantenimiento correspondiente</t>
  </si>
  <si>
    <t>NOMBRE YCARGO DEL OPERADOR</t>
  </si>
  <si>
    <t>19. Nombre y cargo  del operador:</t>
  </si>
  <si>
    <t>Rector</t>
  </si>
  <si>
    <t>UNIVERSIDAD TECNOLÓGICA DE LA SIERRA HIDALGUENSE</t>
  </si>
  <si>
    <t>NISSAN</t>
  </si>
  <si>
    <t>3N1UCAD21VK003016</t>
  </si>
  <si>
    <t>UTSH-2420/1997</t>
  </si>
  <si>
    <t>60 lts.</t>
  </si>
  <si>
    <t>GENERAL MOTORS</t>
  </si>
  <si>
    <t>8GGTFRC171A102630</t>
  </si>
  <si>
    <t>UTSH-3669/2001</t>
  </si>
  <si>
    <t>8GGTFRC121A108335</t>
  </si>
  <si>
    <t>UTSH-3870/2001</t>
  </si>
  <si>
    <t>3N6DD13S16K0116568</t>
  </si>
  <si>
    <t>8AJEX32G9A4025646</t>
  </si>
  <si>
    <t>UTSH-7272/2010</t>
  </si>
  <si>
    <t>JN1AE56SXAX014348</t>
  </si>
  <si>
    <t>UTSH-7273/2010</t>
  </si>
  <si>
    <t>DINA</t>
  </si>
  <si>
    <t>3ADSABWR4CS010514</t>
  </si>
  <si>
    <t>UTSH-8514/2011</t>
  </si>
  <si>
    <t>PEUGEOT</t>
  </si>
  <si>
    <t>VF3YDPMF1C2190873</t>
  </si>
  <si>
    <t>UTSH-9312/2012</t>
  </si>
  <si>
    <t>TOYOTA</t>
  </si>
  <si>
    <t>UTSH-9311/2012</t>
  </si>
  <si>
    <t>VF3YDDMF9C2018783</t>
  </si>
  <si>
    <t>UTSH-9314/2012</t>
  </si>
  <si>
    <t>Zacualtipan</t>
  </si>
  <si>
    <t>CAMIIONETA MANAGER FURGON (3)</t>
  </si>
  <si>
    <t>CAMIONETA MANAGER FURGON (3)</t>
  </si>
  <si>
    <t>AUTOBUS FORANEO (2)</t>
  </si>
  <si>
    <t>CAMIONETA URVAN DE PASAJEROS (1)</t>
  </si>
  <si>
    <t>CAMIONETA HILUX PICK UP (3)</t>
  </si>
  <si>
    <t>CAMIONETA BLANCA CON CAMPER (3)</t>
  </si>
  <si>
    <t>CAMIONETA LUV CHAMPAGNE (3)</t>
  </si>
  <si>
    <t>CAMIONETA LUV VERDE (3)</t>
  </si>
  <si>
    <t>CAMIONETA GRIS (3)</t>
  </si>
  <si>
    <t>CAMIONETA RAV4 (1)</t>
  </si>
  <si>
    <t xml:space="preserve"> </t>
  </si>
  <si>
    <t xml:space="preserve">NOTA: </t>
  </si>
  <si>
    <t>HGT714A</t>
  </si>
  <si>
    <t xml:space="preserve"> UNIVERSIDAD TECNOLÓGICA DE LA SIERRA HIDALGUENSE</t>
  </si>
  <si>
    <t>DIRECCION DE ADMINISTRACION Y FINANZAS</t>
  </si>
  <si>
    <t>3N1CN7AD1KK420700</t>
  </si>
  <si>
    <t>VERSA DRIVE M/T A/C II</t>
  </si>
  <si>
    <t>3N1CN7AD7KK424573</t>
  </si>
  <si>
    <t>UTSH-11890/2018</t>
  </si>
  <si>
    <t>VERSA SENSE A/T A/C NEGRO</t>
  </si>
  <si>
    <t>3N1CN7ADXKK405189</t>
  </si>
  <si>
    <t>UTSH-11891/2018</t>
  </si>
  <si>
    <t>Adquisición de líquidos y lubricantes para relleno de niveles del parque vehicular de la UTSH.</t>
  </si>
  <si>
    <t xml:space="preserve">Zacualtipan </t>
  </si>
  <si>
    <t>1JKA96A</t>
  </si>
  <si>
    <t>HK6005F</t>
  </si>
  <si>
    <t>HK6004F</t>
  </si>
  <si>
    <t>2T3KF9DV4CW140330</t>
  </si>
  <si>
    <t>UTSH-6324/2006</t>
  </si>
  <si>
    <t>UTSH-11889/2018</t>
  </si>
  <si>
    <t>Encargado Dpto. De Mantenimiento e Instalaciones</t>
  </si>
  <si>
    <t>Ing. Beder Rodríguez Villegas</t>
  </si>
  <si>
    <t>Enc. del Dpto. de Mantenimiento e Instalaciones</t>
  </si>
  <si>
    <t>CDMX</t>
  </si>
  <si>
    <t>L.R.C. Ismael Hernández Xilohua</t>
  </si>
  <si>
    <t>HHX987D</t>
  </si>
  <si>
    <t>HM9253G</t>
  </si>
  <si>
    <t>HHY048D</t>
  </si>
  <si>
    <t>HHY124D</t>
  </si>
  <si>
    <t>HHY024D</t>
  </si>
  <si>
    <t>HM9299G</t>
  </si>
  <si>
    <t>HHY055D</t>
  </si>
  <si>
    <t>VERSA DRIVE M/T A/C I</t>
  </si>
  <si>
    <t>L.R.C. ISMAEL HERNANDEZ XILOHUA</t>
  </si>
  <si>
    <t>HP4105G</t>
  </si>
  <si>
    <t>Pachuca</t>
  </si>
  <si>
    <t>Timoteo Escudero/Coordinador</t>
  </si>
  <si>
    <t>DEL 01 DE ENERO  AL 31 DE MARZO DEL 2024</t>
  </si>
  <si>
    <t>Mtro. Marco Disraely González Cuenca</t>
  </si>
  <si>
    <t>HK8597H</t>
  </si>
  <si>
    <t>Encargado de la Dirección de  Administración y Finanzas</t>
  </si>
  <si>
    <t>Ruben Alejo/Chofer</t>
  </si>
  <si>
    <t>V/12/03/24 F/19/03/24</t>
  </si>
  <si>
    <t>V/24/142 F/E0243039</t>
  </si>
  <si>
    <t>Oscar Martinez</t>
  </si>
  <si>
    <t>DEL 01 DE ABRIL  AL 30 DE JUNIO DEL 2024</t>
  </si>
  <si>
    <t>DEL 01 DE ABRIL AL 30 JUNIO DEL 2024</t>
  </si>
  <si>
    <t>Francisco Reyes/Mantenimiento</t>
  </si>
  <si>
    <t>Enrique Morales/Mantenimiento</t>
  </si>
  <si>
    <t>V/17/04/24 F/23/04/24</t>
  </si>
  <si>
    <t>V/24/221 F/E0244857</t>
  </si>
  <si>
    <t>Giovanni Rodriguez/Chofer</t>
  </si>
  <si>
    <t>Ismael Hernadez/Jefe Depto</t>
  </si>
  <si>
    <t>V/24/321 F/E0248167</t>
  </si>
  <si>
    <t>V/10/06/24 F/E0248167</t>
  </si>
  <si>
    <t>V/19/06/24 F/27/06/24</t>
  </si>
  <si>
    <t>Huayacocotla</t>
  </si>
  <si>
    <t>V/24/341 F/E0248575</t>
  </si>
  <si>
    <t>DEL 01 DE JULIO  AL 30 DE SEPTIEMBRE DEL 2024</t>
  </si>
  <si>
    <t>KILÓMETROS RECORRIDOS (A)*</t>
  </si>
  <si>
    <t>VIAJE DE</t>
  </si>
  <si>
    <t>VIAJE A</t>
  </si>
  <si>
    <t>SOLO CARGA</t>
  </si>
  <si>
    <t>(A)* Kilometraje hecho entre la carga anterior inmediata a la carga actual.</t>
  </si>
  <si>
    <t>HM9254G</t>
  </si>
  <si>
    <t>GASOLINERA</t>
  </si>
  <si>
    <t>-</t>
  </si>
  <si>
    <t>JARDINERIA</t>
  </si>
  <si>
    <t>Gasolinera</t>
  </si>
  <si>
    <t>V/06/08/24 F/13/08/24</t>
  </si>
  <si>
    <t>V/24/403 F/E0251141</t>
  </si>
  <si>
    <t>V/30/08/24 F/31/08/24</t>
  </si>
  <si>
    <t>V/24/429 F/E0252167</t>
  </si>
  <si>
    <t>Jorge Lara/Chofer</t>
  </si>
  <si>
    <t>Timoteo Escudero/Chofer</t>
  </si>
  <si>
    <t>Tenango de Doria</t>
  </si>
  <si>
    <t>V/10/09/24 F/18/09/24</t>
  </si>
  <si>
    <t>V/24/447 F/E0253057</t>
  </si>
  <si>
    <t>V/24/459 F/E0253314</t>
  </si>
  <si>
    <t>V/18/09/24 F/23/09/24</t>
  </si>
  <si>
    <t>V/24/463 F/E0253314</t>
  </si>
  <si>
    <t>.</t>
  </si>
  <si>
    <t>V/19/09/24 F/23/09/24</t>
  </si>
  <si>
    <t>V/24/466 F/E0253314</t>
  </si>
  <si>
    <t>V/24/462 F/E0253314</t>
  </si>
  <si>
    <t>Mariela Benitez/Abogada Gral</t>
  </si>
  <si>
    <t>CDB 13171</t>
  </si>
  <si>
    <t>V/24/468 F/E0253683</t>
  </si>
  <si>
    <t>V/25/09/24 F/30/09/24</t>
  </si>
  <si>
    <t>GASOLINERA/TALLER</t>
  </si>
  <si>
    <t>DEL 01 DE OCTUBRE AL 31 DE DICIEMBRE DEL 2024</t>
  </si>
  <si>
    <t>V/24/471 F/E0254868</t>
  </si>
  <si>
    <t>V/07/10/24 F/21/10/24</t>
  </si>
  <si>
    <t xml:space="preserve">Zacualtipán </t>
  </si>
  <si>
    <t>Mariela Benitez/Abogada gral.</t>
  </si>
  <si>
    <t>DEL 01 DE ENERO AL 31 DE MARZO DEL 2025</t>
  </si>
  <si>
    <t>Pahuca</t>
  </si>
  <si>
    <t>Timoteo Escuedero/Coordinador</t>
  </si>
  <si>
    <t>07/01/2025 F/15/01/25</t>
  </si>
  <si>
    <t>10/01/2025 F/15/01/25</t>
  </si>
  <si>
    <t>Zacualtipán</t>
  </si>
  <si>
    <t>V/08/01/25 F/15/01/25</t>
  </si>
  <si>
    <t>V/10/01/25 F/15/01/25</t>
  </si>
  <si>
    <t>Jorge Lara/Coordinador</t>
  </si>
  <si>
    <t>V/09/01/25 F/15/01/25</t>
  </si>
  <si>
    <t>Rubén Alejo/Chofer</t>
  </si>
  <si>
    <t>Galdino Yañez/Mantenimiento</t>
  </si>
  <si>
    <t>V/11/01/25 F/15/01/25</t>
  </si>
  <si>
    <t>ACEITE MONOGRADO</t>
  </si>
  <si>
    <t>V/UTSH25/002 F/E0259234</t>
  </si>
  <si>
    <t>V/UTSH25/001 F/E0259234</t>
  </si>
  <si>
    <t>V/UTSH25/003 F/E0259234</t>
  </si>
  <si>
    <t>V/UTSH25/006 F/E0259234</t>
  </si>
  <si>
    <t>V/UTSH25/005 F/E0259234</t>
  </si>
  <si>
    <t>V/UTSH25/004 F/E0259234</t>
  </si>
  <si>
    <t>V/13/01/2025 F/21/01/25</t>
  </si>
  <si>
    <t>V/UTSH25/007 F/E0259521</t>
  </si>
  <si>
    <t>V/UTSH25/008 F/E0259521</t>
  </si>
  <si>
    <t>V/14/01/2025 F/21/01/25</t>
  </si>
  <si>
    <t>Javier Villegas/Contralor</t>
  </si>
  <si>
    <t>V/UTSH25/011 F/E0259521</t>
  </si>
  <si>
    <t>V/15/01/2025 F/21/01/25</t>
  </si>
  <si>
    <t>V/UTSH25/013 F/E0259521</t>
  </si>
  <si>
    <t>V/16/01/2025 F/21/01/25</t>
  </si>
  <si>
    <t>V/UTSH25/009 F/E0259521</t>
  </si>
  <si>
    <t>14/01/2025 F/21/01/25</t>
  </si>
  <si>
    <t>V/UTSH25/010 F/E0259521</t>
  </si>
  <si>
    <t>V/15/01/25 F/21/01/25</t>
  </si>
  <si>
    <t>V/16/01/25 F/21/01/25</t>
  </si>
  <si>
    <t>V/UTSH25/012 F/E0259521</t>
  </si>
  <si>
    <t>Galdino Yañez</t>
  </si>
  <si>
    <t>V/UTSH25/015 F/E0259521</t>
  </si>
  <si>
    <t>V/17/01/25 F/21/01/25</t>
  </si>
  <si>
    <t>V/UTSH25/004 F/E0259521</t>
  </si>
  <si>
    <t>Planta Electrica</t>
  </si>
  <si>
    <t>Javier Rodriguez/Director</t>
  </si>
  <si>
    <t>V/UTSH25/014 F/E0259521</t>
  </si>
  <si>
    <t>Rodrigo Villegas/Profesor</t>
  </si>
  <si>
    <t>Francisco Reyes/Coordinador</t>
  </si>
  <si>
    <t>V/UTSH25/005 F/E0259841</t>
  </si>
  <si>
    <t>V/20/01/25 F/28/01/25</t>
  </si>
  <si>
    <t>MAQUINARIA JARDINERIA</t>
  </si>
  <si>
    <t>v/UTSH25/016 F/E0259841</t>
  </si>
  <si>
    <t>V/UTSH25/018 F/E0259841</t>
  </si>
  <si>
    <t>V/22/01/25 F/28/01/25</t>
  </si>
  <si>
    <t>V/UTSH025/017 F/E0259841</t>
  </si>
  <si>
    <t>V/21/01/25 F/28/01/25</t>
  </si>
  <si>
    <t>V/UTSH025/019 F/E0259841</t>
  </si>
  <si>
    <t>V/UTSH025/022 F/E0259841</t>
  </si>
  <si>
    <t>V/24/01/25 F/28/01/25</t>
  </si>
  <si>
    <t>V/UTSH25/020 F/E0259841</t>
  </si>
  <si>
    <t>V/UTSH25/021 F/E0259841</t>
  </si>
  <si>
    <t>V/23/01/25 F/28/01/25</t>
  </si>
  <si>
    <t>V/UTSH25/006 FE0260024</t>
  </si>
  <si>
    <t>V/28/01/25 F/31/01/25</t>
  </si>
  <si>
    <t>V/UTSH25/023 F/E0260024</t>
  </si>
  <si>
    <t>V/27/01/25 F/31/01/25</t>
  </si>
  <si>
    <t>V/UTSH25/026 F/E0260024</t>
  </si>
  <si>
    <t>V/UTSH25/032 F/E0260024</t>
  </si>
  <si>
    <t>V/29/01/25 F/31/01/25</t>
  </si>
  <si>
    <t>V/UTSH25/034 F/E0260024</t>
  </si>
  <si>
    <t>V/30/01/25 F/31/01/25</t>
  </si>
  <si>
    <t>V/UTSH25/024 F/E0260024</t>
  </si>
  <si>
    <t>Ruben Alejo/Coordinador</t>
  </si>
  <si>
    <t>V/UTSH25/025 F/E0260024</t>
  </si>
  <si>
    <t>V/UTSH25/029 F/E0260024</t>
  </si>
  <si>
    <t>V/31/01/25 F/31/01/25</t>
  </si>
  <si>
    <t>Jorgel Lara/Coordinador</t>
  </si>
  <si>
    <t>V/UTSH25/038 F/E0260024</t>
  </si>
  <si>
    <t>V/UTSH25/027 F/E0260024</t>
  </si>
  <si>
    <t>Cdmx</t>
  </si>
  <si>
    <t>V/UTSH25/037 F/E0260024</t>
  </si>
  <si>
    <t>V/UTSH25/030 F/E0260024</t>
  </si>
  <si>
    <t>V/UTSH25/028 F/E0260024</t>
  </si>
  <si>
    <t>Ismael Hernandez/Enc Depto</t>
  </si>
  <si>
    <t>V/UTSH25/031 F/E0260024</t>
  </si>
  <si>
    <t>Molango-Meztitlan</t>
  </si>
  <si>
    <t>V/UTSH25/035 F/E0260024</t>
  </si>
  <si>
    <t>Tepehuacan</t>
  </si>
  <si>
    <t xml:space="preserve">                                                                                                       </t>
  </si>
  <si>
    <t>V/UTSH25/033 F/E0260024</t>
  </si>
  <si>
    <t>V/UTSH25/007 F/E0260590</t>
  </si>
  <si>
    <t>V/04/02/25 F/11/02/25</t>
  </si>
  <si>
    <t>Rodrigo Ceballos/Profesor</t>
  </si>
  <si>
    <t>V/UTSH25/008 F/E0260590</t>
  </si>
  <si>
    <t>V/05/02/25 F/11/02/25</t>
  </si>
  <si>
    <t>PINTURA</t>
  </si>
  <si>
    <t>Galdino Yañez/mantenimiento</t>
  </si>
  <si>
    <t>V/UTSH25/009 F/E0260590</t>
  </si>
  <si>
    <t>MAQUINARIA PARA JARDINERIA</t>
  </si>
  <si>
    <t>V/UTSH25/036 F/E0260590</t>
  </si>
  <si>
    <t xml:space="preserve">Tlahuiltepa </t>
  </si>
  <si>
    <t>Daniel Chavez/Coordinador</t>
  </si>
  <si>
    <t>V/UTSH25/041 F/E0260590</t>
  </si>
  <si>
    <t>San Lorenzo</t>
  </si>
  <si>
    <t>V/UTSH25/039 F/E0260590</t>
  </si>
  <si>
    <t>V/02/02/25 F/11/02/25</t>
  </si>
  <si>
    <t>V/UTSH25/040 F/E0260590</t>
  </si>
  <si>
    <t>Meztitlan</t>
  </si>
  <si>
    <t>V/UTSH25/042 F/E0260590</t>
  </si>
  <si>
    <t>V/06/02/25 F/11/02/25</t>
  </si>
  <si>
    <t>V/UTSH25/043 F/E0260590</t>
  </si>
  <si>
    <t>V/07/2/25 F/11/02/25</t>
  </si>
  <si>
    <t>Javier Hernandez V/Contralor</t>
  </si>
  <si>
    <t>V/UTSH25/010 F/E0260891</t>
  </si>
  <si>
    <t>V/13/02/2025 F/17/02/2025</t>
  </si>
  <si>
    <t>V/UTSH25/044 F/E0260891</t>
  </si>
  <si>
    <t>Juarez Hidalgo</t>
  </si>
  <si>
    <t>V/UTSH25/051 F/E0260891</t>
  </si>
  <si>
    <t>V/13/02/25 F/17/02/25</t>
  </si>
  <si>
    <t>V/11/02/25 F/17/02/25</t>
  </si>
  <si>
    <t>Texcaco</t>
  </si>
  <si>
    <t>V/UTSH25/045 F/E0260891</t>
  </si>
  <si>
    <t>V/UTSH25/049 F/E0260891</t>
  </si>
  <si>
    <t>V/12/02/25 F/17/02/25</t>
  </si>
  <si>
    <t>V/UTSH25/052 F/E0260891</t>
  </si>
  <si>
    <t>V/UTSH25/054 F/E0260891</t>
  </si>
  <si>
    <t>V/UTSH25/046 F/E0260891</t>
  </si>
  <si>
    <t>Molango</t>
  </si>
  <si>
    <t>V/UTSH25/047 F/E0260590</t>
  </si>
  <si>
    <t>Gerson Gomez/Abogado Gral</t>
  </si>
  <si>
    <t>V/UTSH25/050 F/E0260590</t>
  </si>
  <si>
    <t>V/UTSH25/048 F/E0260590</t>
  </si>
  <si>
    <t>V/UTSH25/053 F/E0260891</t>
  </si>
  <si>
    <t>San Agustin</t>
  </si>
  <si>
    <t>V/UTSH25/057 F/E0260891</t>
  </si>
  <si>
    <t>V/14/02/25 F/17/02/25</t>
  </si>
  <si>
    <t>Mtro. Edwin Alberto San Román Arteaga</t>
  </si>
  <si>
    <t>V/UTHS25/011 F/E0261230</t>
  </si>
  <si>
    <t>V/21/02/25 F/24/02/25</t>
  </si>
  <si>
    <t>Jardineria y maquinaria</t>
  </si>
  <si>
    <t>Timoteo Escudero</t>
  </si>
  <si>
    <t>V/UTSH25/056 F/E0261230</t>
  </si>
  <si>
    <t>V/17/02/25 F/24/02/25</t>
  </si>
  <si>
    <t>17/02/025</t>
  </si>
  <si>
    <t>Javier Hernandez/Contraloria</t>
  </si>
  <si>
    <t>V/UTSH25/063 F/E0262130</t>
  </si>
  <si>
    <t>V/19/02/25 F/24/02/25</t>
  </si>
  <si>
    <t>Huazalingo</t>
  </si>
  <si>
    <t>V/UTSH25/058 F/E0261230</t>
  </si>
  <si>
    <t>Pachcua</t>
  </si>
  <si>
    <t>V/UTSH25/062 F/E0261230</t>
  </si>
  <si>
    <t>V/UTSH25/066 F/E0261230</t>
  </si>
  <si>
    <t>V/UTSH25/059 F/E0261230</t>
  </si>
  <si>
    <t>V/18/02/25 F/24/02/25</t>
  </si>
  <si>
    <t>V/UTSH25/060 F/E0261230</t>
  </si>
  <si>
    <t>V/UTSH25/061 F/E0261230</t>
  </si>
  <si>
    <t>V/UTSH25/065 F/E0261230</t>
  </si>
  <si>
    <t>V/UTSH25/069 F/E0261230</t>
  </si>
  <si>
    <t>Javier Rodriguez/Directpr</t>
  </si>
  <si>
    <t>V/UTSH25/064 F/E0261230</t>
  </si>
  <si>
    <t>Tianguistengo</t>
  </si>
  <si>
    <t>Enrique Paredes/Coordinador</t>
  </si>
  <si>
    <t>V/UTSH25/012 F/E0261534</t>
  </si>
  <si>
    <t>V/25/02/25 F/28/02/25</t>
  </si>
  <si>
    <t>Maquinaria y planta de luz</t>
  </si>
  <si>
    <t>V/UTSH25/013 F/E0261534</t>
  </si>
  <si>
    <t>V/28/02/25 F/28/02/25</t>
  </si>
  <si>
    <t>Pintura</t>
  </si>
  <si>
    <t>V/UTSH25/067 F/E0261534</t>
  </si>
  <si>
    <t>V/24/02/25 F/28/02/25</t>
  </si>
  <si>
    <t>V/UTSH25/071 F/E0261534</t>
  </si>
  <si>
    <t>EdoMex</t>
  </si>
  <si>
    <t>V/UTSH25/074 F/E0261534</t>
  </si>
  <si>
    <t>V/UTSH25/079 F/E0261534</t>
  </si>
  <si>
    <t>V/UTSH25/085 F/E0261534</t>
  </si>
  <si>
    <t>V/27/02/25 F/28/02/25</t>
  </si>
  <si>
    <t>V/UTSH25/068 F/E0261534</t>
  </si>
  <si>
    <t>V/UTSH25/082 F/E0261534</t>
  </si>
  <si>
    <t>V/26/02/25 F/28/02/25</t>
  </si>
  <si>
    <t>Ilamatlan Ver</t>
  </si>
  <si>
    <t>Hueyapa/Jalpa</t>
  </si>
  <si>
    <t>V/UTSH25/070 F/E0261534</t>
  </si>
  <si>
    <t>Gerson Gómez/Abogado</t>
  </si>
  <si>
    <t>V/UTSH25/078 F/E0261534</t>
  </si>
  <si>
    <t>V/UTSH25/084 F/E0261534</t>
  </si>
  <si>
    <t>Joel Acosta/Profesor</t>
  </si>
  <si>
    <t>V/UTSH25/088 F/E0261534</t>
  </si>
  <si>
    <t>Javier Hernández/Contraloria</t>
  </si>
  <si>
    <t>V/UTSH25/072 F/E0261534</t>
  </si>
  <si>
    <t>V/UTSH25/080 F/E0261534</t>
  </si>
  <si>
    <t>V/UTSH25/083 F/E0261534</t>
  </si>
  <si>
    <t>V/UTSH25/086 F/E0261534</t>
  </si>
  <si>
    <t>V/UTSH25/073 F/E0261534</t>
  </si>
  <si>
    <t>V/UTSH25/081 F/E0261534</t>
  </si>
  <si>
    <t>V/UTSH25/089 F/E0261534</t>
  </si>
  <si>
    <t>V/UTSH25/076 F/E0261534</t>
  </si>
  <si>
    <t>V/UTSH25/077 F/E0261534</t>
  </si>
  <si>
    <t>V/UTSH25/087 F/E0261534</t>
  </si>
  <si>
    <t>V/UTSH25/015 F/E0262120</t>
  </si>
  <si>
    <t>V/04/03/25 F/11/03/25</t>
  </si>
  <si>
    <t>Planta de luz diesel</t>
  </si>
  <si>
    <t>V/UTSH25/017 F/E0262120</t>
  </si>
  <si>
    <t>V/07/03/25 F/11/03/25</t>
  </si>
  <si>
    <t>Maquinaria Jardineria y plantas de luz gaso</t>
  </si>
  <si>
    <t>Saúl Yañez/mantenimiento</t>
  </si>
  <si>
    <t>V/UTSH25/094 F/E0262120</t>
  </si>
  <si>
    <t>Pintura edificios</t>
  </si>
  <si>
    <t>Francisoco Reyes/Mantenimiento</t>
  </si>
  <si>
    <t>V/UTSH25/016 F/E0262120</t>
  </si>
  <si>
    <t>Lubricantes para el parque vehícular</t>
  </si>
  <si>
    <t>V/UTSH25/090 F/E0262120</t>
  </si>
  <si>
    <t>V/03/03/25 F/11/03/25</t>
  </si>
  <si>
    <t>V/UTSH25/095 F/E0262120</t>
  </si>
  <si>
    <t>V/05/03/25 F/11/03/25</t>
  </si>
  <si>
    <t>V/UTSH25/097 F/E0262120</t>
  </si>
  <si>
    <t>V/UTSH25/101 F/E0262120</t>
  </si>
  <si>
    <t>Tizayuca</t>
  </si>
  <si>
    <t>V/UTSH25/092 F/E0262120</t>
  </si>
  <si>
    <t>V/UTSH25/099 F/E0262120</t>
  </si>
  <si>
    <t>V/06/03/25 F/11/03/25</t>
  </si>
  <si>
    <t>V/UTSH25/0102 F/E0262120</t>
  </si>
  <si>
    <t>V/UTSH25/096 F/E0262120</t>
  </si>
  <si>
    <t>Santa Mónica</t>
  </si>
  <si>
    <t>V/UTSH25/091 F/E0262120</t>
  </si>
  <si>
    <t>V/UTSH25/093 F/E0262120</t>
  </si>
  <si>
    <t>Papatlatla</t>
  </si>
  <si>
    <t>V/UTSH25/098 F/E0262120</t>
  </si>
  <si>
    <t>Tlanchinol</t>
  </si>
  <si>
    <t>V/UTSH25/0100 F/E0262120</t>
  </si>
  <si>
    <t>Xochiatipan</t>
  </si>
  <si>
    <t>V/UTSH25/018 F/E0262515</t>
  </si>
  <si>
    <t>V/14/03/25 F/18/03/25</t>
  </si>
  <si>
    <t>PLANTA DE LUZ DIESEL</t>
  </si>
  <si>
    <t>V/UTSH25/019 F/E0262515</t>
  </si>
  <si>
    <t>V/UTSH25/0104 F/E0262515</t>
  </si>
  <si>
    <t>V/10/03/25 F/18/03/25</t>
  </si>
  <si>
    <t>Rodrigo Ceballos/profesor</t>
  </si>
  <si>
    <t>V/UTSH25/0103 F/E0262515</t>
  </si>
  <si>
    <t>V/11/03/25 F/18/03/25</t>
  </si>
  <si>
    <t>V/UTSH25/111 F/E0262515</t>
  </si>
  <si>
    <t>V/12/03/25 F/18/03/25</t>
  </si>
  <si>
    <t>V/UTSH25/119 F/E0262515</t>
  </si>
  <si>
    <t>V/UTSH25/0106 F/E0262515</t>
  </si>
  <si>
    <t>V/UTSH25/107 F/E0262515</t>
  </si>
  <si>
    <t>V/UTSH25/116 F/E0262515</t>
  </si>
  <si>
    <t>V/UTSH25/108 F/E0262515</t>
  </si>
  <si>
    <t>Polintotla</t>
  </si>
  <si>
    <t>V/UTSH25/109 F/E0262515</t>
  </si>
  <si>
    <t>V/UTSH25/115 F/E0262515</t>
  </si>
  <si>
    <t>V/UTSH25/110 F/E0262515</t>
  </si>
  <si>
    <t>V/UTSH25/113 F/E0262515</t>
  </si>
  <si>
    <t>San Bernardo</t>
  </si>
  <si>
    <t>V/UTSH25/112 F/E0262515</t>
  </si>
  <si>
    <t>V/UTSH25/114 F/E0262515</t>
  </si>
  <si>
    <t>V/13/03/25 F/18/03/25</t>
  </si>
  <si>
    <t>V/UTSH25/117 F/E0262515</t>
  </si>
  <si>
    <t>V/UTSH25/118 F/E0262921</t>
  </si>
  <si>
    <t>V/18/03/25 F/27/03/25</t>
  </si>
  <si>
    <t>V/UTSH25/124 F/E0262921</t>
  </si>
  <si>
    <t>V/20/03/25 F/27/03/25</t>
  </si>
  <si>
    <t>Huasca</t>
  </si>
  <si>
    <t>V/UTSH25/120 F/E0262921</t>
  </si>
  <si>
    <t>V/UTSH25/121 F/E0262921</t>
  </si>
  <si>
    <t>V/UTSH25/122 F/E0262515</t>
  </si>
  <si>
    <t>Jorge Lara/Coodrinador</t>
  </si>
  <si>
    <t>V/UTSH25/126 F/E0262515</t>
  </si>
  <si>
    <t>V/21/03/25 F/27/03/25</t>
  </si>
  <si>
    <t>V/UTSH25/123 F/E0262921</t>
  </si>
  <si>
    <t>cdmx</t>
  </si>
  <si>
    <t>V/UTSH25/125 F/E0262921</t>
  </si>
  <si>
    <t>V/UTSH25/020 F/E0263171</t>
  </si>
  <si>
    <t>V/24/03/25 F/31/03/25</t>
  </si>
  <si>
    <t>V/UTSH25/021 F/E0263171</t>
  </si>
  <si>
    <t>V/26/03/25 F/31/03/25</t>
  </si>
  <si>
    <t>V/UTSH25/022 F/E0263171</t>
  </si>
  <si>
    <t>V/28/03/25 F/31/03/25</t>
  </si>
  <si>
    <t>PLANTA DE LUZ Y MAQUINARIA</t>
  </si>
  <si>
    <t>V/UTSH25/132 F/E0263171</t>
  </si>
  <si>
    <t>Xococapa</t>
  </si>
  <si>
    <t>V/UTSH25/136 F/E0263171</t>
  </si>
  <si>
    <t>Mecatlán</t>
  </si>
  <si>
    <t>V/UTSH25/131 F/E0263171</t>
  </si>
  <si>
    <t>Rodrigo Cebalo/Profesor</t>
  </si>
  <si>
    <t>V/UTSH25/138 F/E0263171</t>
  </si>
  <si>
    <t>V/31/03/25 F/31/03/25</t>
  </si>
  <si>
    <t>V/UTSH25/128 F/E0263171</t>
  </si>
  <si>
    <t>V/25/03/25 F/31/03/25</t>
  </si>
  <si>
    <t>V/UTSH25/130 F/E0263171</t>
  </si>
  <si>
    <t>V/UTSH25/133 F/E0263171</t>
  </si>
  <si>
    <t>V/27/03/25 F/31/03/25</t>
  </si>
  <si>
    <t>V/UTSH25/127 F/E0263171</t>
  </si>
  <si>
    <t>V/UTSH25/129 F/E0263171</t>
  </si>
  <si>
    <t>Ahuehueco</t>
  </si>
  <si>
    <t>Tamazunchale</t>
  </si>
  <si>
    <t>V/UTSH25/134 F/E0263171</t>
  </si>
  <si>
    <t>Huejutla</t>
  </si>
  <si>
    <t>V/UTSH25/135 F/E0263171</t>
  </si>
  <si>
    <t>V/UTSH25/137 F/E0263171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</si>
</sst>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72" formatCode="dd/mm/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0070C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0" fontId="6" fillId="0" borderId="0"/>
    <xf numFmtId="0" fontId="7" fillId="0" borderId="0"/>
    <xf numFmtId="43" fontId="5" fillId="2" borderId="0" applyFill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6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6" applyFont="1" applyBorder="1" applyAlignment="1">
      <alignment horizontal="center"/>
    </xf>
    <xf numFmtId="0" fontId="2" fillId="0" borderId="0" xfId="6" applyFont="1"/>
    <xf numFmtId="0" fontId="2" fillId="0" borderId="0" xfId="6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/>
    <xf numFmtId="0" fontId="2" fillId="0" borderId="3" xfId="0" applyFont="1" applyBorder="1"/>
    <xf numFmtId="0" fontId="2" fillId="0" borderId="0" xfId="0" applyFont="1"/>
    <xf numFmtId="0" fontId="2" fillId="0" borderId="1" xfId="6" applyFont="1" applyBorder="1" applyAlignment="1"/>
    <xf numFmtId="0" fontId="2" fillId="0" borderId="4" xfId="6" applyFont="1" applyBorder="1" applyAlignment="1">
      <alignment vertical="center"/>
    </xf>
    <xf numFmtId="0" fontId="2" fillId="0" borderId="2" xfId="6" applyFont="1" applyBorder="1" applyAlignment="1">
      <alignment vertical="center"/>
    </xf>
    <xf numFmtId="0" fontId="2" fillId="0" borderId="4" xfId="6" applyFont="1" applyBorder="1" applyAlignment="1">
      <alignment horizontal="center"/>
    </xf>
    <xf numFmtId="0" fontId="2" fillId="0" borderId="5" xfId="6" applyFont="1" applyBorder="1"/>
    <xf numFmtId="0" fontId="2" fillId="0" borderId="5" xfId="6" applyFont="1" applyBorder="1" applyAlignment="1"/>
    <xf numFmtId="0" fontId="2" fillId="0" borderId="2" xfId="6" applyFont="1" applyBorder="1" applyAlignment="1"/>
    <xf numFmtId="0" fontId="2" fillId="0" borderId="6" xfId="6" applyFont="1" applyBorder="1" applyAlignment="1"/>
    <xf numFmtId="0" fontId="2" fillId="0" borderId="3" xfId="6" applyFont="1" applyBorder="1" applyAlignment="1"/>
    <xf numFmtId="0" fontId="2" fillId="3" borderId="6" xfId="6" applyFont="1" applyFill="1" applyBorder="1" applyAlignment="1">
      <alignment horizontal="center" vertical="center" wrapText="1"/>
    </xf>
    <xf numFmtId="0" fontId="2" fillId="3" borderId="3" xfId="6" applyFont="1" applyFill="1" applyBorder="1" applyAlignment="1">
      <alignment horizontal="center" vertical="center"/>
    </xf>
    <xf numFmtId="0" fontId="2" fillId="3" borderId="3" xfId="6" applyFont="1" applyFill="1" applyBorder="1" applyAlignment="1">
      <alignment horizontal="center" vertical="center" wrapText="1"/>
    </xf>
    <xf numFmtId="0" fontId="2" fillId="0" borderId="7" xfId="6" applyFont="1" applyBorder="1"/>
    <xf numFmtId="0" fontId="2" fillId="0" borderId="8" xfId="6" applyFont="1" applyBorder="1"/>
    <xf numFmtId="0" fontId="2" fillId="0" borderId="9" xfId="6" applyFont="1" applyBorder="1"/>
    <xf numFmtId="0" fontId="2" fillId="0" borderId="10" xfId="6" applyFont="1" applyBorder="1"/>
    <xf numFmtId="0" fontId="2" fillId="0" borderId="11" xfId="6" applyFont="1" applyBorder="1"/>
    <xf numFmtId="0" fontId="2" fillId="0" borderId="12" xfId="6" applyFont="1" applyBorder="1"/>
    <xf numFmtId="0" fontId="2" fillId="0" borderId="13" xfId="6" applyFont="1" applyBorder="1"/>
    <xf numFmtId="0" fontId="2" fillId="0" borderId="14" xfId="6" applyFont="1" applyBorder="1"/>
    <xf numFmtId="0" fontId="2" fillId="0" borderId="15" xfId="6" applyFont="1" applyBorder="1"/>
    <xf numFmtId="0" fontId="2" fillId="3" borderId="1" xfId="6" applyFont="1" applyFill="1" applyBorder="1" applyAlignment="1">
      <alignment horizontal="center" vertical="center"/>
    </xf>
    <xf numFmtId="0" fontId="2" fillId="3" borderId="6" xfId="6" applyFont="1" applyFill="1" applyBorder="1" applyAlignment="1">
      <alignment horizontal="center" vertical="center"/>
    </xf>
    <xf numFmtId="0" fontId="2" fillId="3" borderId="3" xfId="6" applyFont="1" applyFill="1" applyBorder="1"/>
    <xf numFmtId="0" fontId="2" fillId="0" borderId="0" xfId="6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6" applyFont="1"/>
    <xf numFmtId="44" fontId="3" fillId="0" borderId="9" xfId="4" applyFont="1" applyBorder="1" applyAlignment="1">
      <alignment horizontal="center"/>
    </xf>
    <xf numFmtId="0" fontId="2" fillId="0" borderId="3" xfId="6" applyFont="1" applyBorder="1" applyAlignment="1">
      <alignment horizontal="center"/>
    </xf>
    <xf numFmtId="0" fontId="2" fillId="0" borderId="16" xfId="6" applyFont="1" applyBorder="1" applyAlignment="1"/>
    <xf numFmtId="0" fontId="2" fillId="0" borderId="17" xfId="6" applyFont="1" applyBorder="1" applyAlignment="1"/>
    <xf numFmtId="0" fontId="2" fillId="3" borderId="18" xfId="6" applyFont="1" applyFill="1" applyBorder="1" applyAlignment="1">
      <alignment horizontal="center"/>
    </xf>
    <xf numFmtId="44" fontId="2" fillId="0" borderId="3" xfId="6" applyNumberFormat="1" applyFont="1" applyBorder="1" applyAlignment="1"/>
    <xf numFmtId="0" fontId="2" fillId="0" borderId="9" xfId="6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44" fontId="2" fillId="0" borderId="9" xfId="4" applyFont="1" applyBorder="1" applyAlignment="1">
      <alignment horizontal="center"/>
    </xf>
    <xf numFmtId="0" fontId="2" fillId="0" borderId="18" xfId="6" applyFont="1" applyBorder="1" applyAlignment="1">
      <alignment horizontal="center"/>
    </xf>
    <xf numFmtId="44" fontId="2" fillId="0" borderId="18" xfId="4" applyFont="1" applyBorder="1" applyAlignment="1">
      <alignment horizontal="center"/>
    </xf>
    <xf numFmtId="0" fontId="2" fillId="0" borderId="19" xfId="6" applyFont="1" applyBorder="1" applyAlignment="1"/>
    <xf numFmtId="44" fontId="2" fillId="0" borderId="19" xfId="6" applyNumberFormat="1" applyFont="1" applyBorder="1" applyAlignment="1"/>
    <xf numFmtId="0" fontId="2" fillId="0" borderId="9" xfId="6" applyFont="1" applyBorder="1" applyAlignment="1"/>
    <xf numFmtId="0" fontId="2" fillId="0" borderId="12" xfId="6" applyFont="1" applyBorder="1" applyAlignment="1"/>
    <xf numFmtId="0" fontId="2" fillId="0" borderId="20" xfId="6" applyFont="1" applyBorder="1" applyAlignment="1"/>
    <xf numFmtId="0" fontId="2" fillId="0" borderId="21" xfId="6" applyFont="1" applyBorder="1" applyAlignment="1"/>
    <xf numFmtId="0" fontId="2" fillId="0" borderId="15" xfId="6" applyFont="1" applyBorder="1" applyAlignment="1"/>
    <xf numFmtId="0" fontId="2" fillId="3" borderId="3" xfId="6" applyFont="1" applyFill="1" applyBorder="1" applyAlignment="1"/>
    <xf numFmtId="44" fontId="2" fillId="3" borderId="3" xfId="6" applyNumberFormat="1" applyFont="1" applyFill="1" applyBorder="1" applyAlignment="1"/>
    <xf numFmtId="0" fontId="2" fillId="0" borderId="0" xfId="6" applyFont="1" applyBorder="1" applyAlignment="1"/>
    <xf numFmtId="0" fontId="2" fillId="0" borderId="0" xfId="6" applyFont="1" applyAlignment="1"/>
    <xf numFmtId="0" fontId="3" fillId="0" borderId="0" xfId="9" applyFont="1"/>
    <xf numFmtId="0" fontId="2" fillId="0" borderId="0" xfId="9" applyFont="1" applyAlignment="1">
      <alignment horizontal="center" vertical="center"/>
    </xf>
    <xf numFmtId="0" fontId="2" fillId="0" borderId="0" xfId="9" applyFont="1" applyBorder="1" applyAlignment="1">
      <alignment horizontal="center" vertical="center"/>
    </xf>
    <xf numFmtId="0" fontId="3" fillId="0" borderId="0" xfId="9" applyFont="1" applyFill="1"/>
    <xf numFmtId="0" fontId="2" fillId="0" borderId="0" xfId="9" applyFont="1" applyBorder="1" applyAlignment="1">
      <alignment vertical="center"/>
    </xf>
    <xf numFmtId="0" fontId="3" fillId="0" borderId="0" xfId="9" applyFont="1" applyBorder="1" applyAlignment="1">
      <alignment vertical="center"/>
    </xf>
    <xf numFmtId="0" fontId="3" fillId="0" borderId="0" xfId="9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44" fontId="9" fillId="0" borderId="28" xfId="3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2" fontId="9" fillId="0" borderId="3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4" fontId="9" fillId="0" borderId="29" xfId="0" applyNumberFormat="1" applyFont="1" applyBorder="1" applyAlignment="1">
      <alignment horizontal="center" vertical="center"/>
    </xf>
    <xf numFmtId="14" fontId="9" fillId="0" borderId="2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8" fillId="3" borderId="3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8" fillId="3" borderId="31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>
      <alignment vertical="center"/>
    </xf>
    <xf numFmtId="4" fontId="8" fillId="3" borderId="31" xfId="0" applyNumberFormat="1" applyFont="1" applyFill="1" applyBorder="1" applyAlignment="1">
      <alignment vertical="center"/>
    </xf>
    <xf numFmtId="172" fontId="9" fillId="0" borderId="3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" fontId="9" fillId="0" borderId="12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2" fontId="9" fillId="4" borderId="30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4" fontId="9" fillId="4" borderId="29" xfId="0" applyNumberFormat="1" applyFont="1" applyFill="1" applyBorder="1" applyAlignment="1">
      <alignment horizontal="center" vertical="center"/>
    </xf>
    <xf numFmtId="14" fontId="9" fillId="4" borderId="29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2" fontId="9" fillId="0" borderId="30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4" fontId="9" fillId="0" borderId="29" xfId="0" applyNumberFormat="1" applyFont="1" applyFill="1" applyBorder="1" applyAlignment="1">
      <alignment horizontal="center" vertical="center"/>
    </xf>
    <xf numFmtId="14" fontId="9" fillId="0" borderId="29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4" fontId="9" fillId="0" borderId="28" xfId="3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 vertical="center"/>
    </xf>
    <xf numFmtId="14" fontId="15" fillId="0" borderId="29" xfId="0" applyNumberFormat="1" applyFont="1" applyBorder="1" applyAlignment="1">
      <alignment horizontal="center" vertical="center"/>
    </xf>
    <xf numFmtId="172" fontId="15" fillId="0" borderId="30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172" fontId="15" fillId="0" borderId="30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4" fontId="9" fillId="4" borderId="28" xfId="3" applyFont="1" applyFill="1" applyBorder="1" applyAlignment="1">
      <alignment horizontal="center" vertical="center"/>
    </xf>
    <xf numFmtId="44" fontId="15" fillId="0" borderId="28" xfId="5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44" fontId="9" fillId="0" borderId="28" xfId="3" applyFont="1" applyBorder="1" applyAlignment="1">
      <alignment vertical="center"/>
    </xf>
    <xf numFmtId="172" fontId="9" fillId="0" borderId="30" xfId="6" applyNumberFormat="1" applyFont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3" fontId="9" fillId="0" borderId="11" xfId="0" applyNumberFormat="1" applyFont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17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172" fontId="9" fillId="0" borderId="44" xfId="0" applyNumberFormat="1" applyFont="1" applyBorder="1" applyAlignment="1">
      <alignment horizontal="center" vertical="center"/>
    </xf>
    <xf numFmtId="172" fontId="9" fillId="0" borderId="58" xfId="0" applyNumberFormat="1" applyFont="1" applyBorder="1" applyAlignment="1">
      <alignment horizontal="center" vertical="center"/>
    </xf>
    <xf numFmtId="172" fontId="9" fillId="0" borderId="47" xfId="0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4" fontId="9" fillId="0" borderId="59" xfId="0" applyNumberFormat="1" applyFont="1" applyBorder="1" applyAlignment="1">
      <alignment horizontal="center" vertical="center"/>
    </xf>
    <xf numFmtId="14" fontId="9" fillId="0" borderId="60" xfId="0" applyNumberFormat="1" applyFont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/>
    </xf>
    <xf numFmtId="14" fontId="9" fillId="0" borderId="47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14" fontId="9" fillId="0" borderId="48" xfId="0" applyNumberFormat="1" applyFont="1" applyBorder="1" applyAlignment="1">
      <alignment horizontal="center" vertical="center"/>
    </xf>
    <xf numFmtId="14" fontId="9" fillId="0" borderId="29" xfId="0" applyNumberFormat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49" xfId="0" applyNumberFormat="1" applyFont="1" applyBorder="1" applyAlignment="1">
      <alignment horizontal="center" vertical="center"/>
    </xf>
    <xf numFmtId="14" fontId="9" fillId="0" borderId="50" xfId="0" applyNumberFormat="1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27" xfId="6" applyFont="1" applyBorder="1" applyAlignment="1">
      <alignment horizontal="center"/>
    </xf>
    <xf numFmtId="0" fontId="2" fillId="0" borderId="68" xfId="6" applyFont="1" applyBorder="1" applyAlignment="1">
      <alignment horizontal="center"/>
    </xf>
    <xf numFmtId="0" fontId="2" fillId="0" borderId="26" xfId="6" applyFont="1" applyBorder="1" applyAlignment="1">
      <alignment horizontal="center"/>
    </xf>
    <xf numFmtId="0" fontId="2" fillId="0" borderId="39" xfId="6" applyFont="1" applyBorder="1" applyAlignment="1">
      <alignment horizontal="center"/>
    </xf>
    <xf numFmtId="0" fontId="2" fillId="3" borderId="4" xfId="6" applyFont="1" applyFill="1" applyBorder="1" applyAlignment="1">
      <alignment horizontal="center"/>
    </xf>
    <xf numFmtId="0" fontId="2" fillId="3" borderId="2" xfId="6" applyFont="1" applyFill="1" applyBorder="1" applyAlignment="1">
      <alignment horizontal="center"/>
    </xf>
    <xf numFmtId="0" fontId="2" fillId="3" borderId="6" xfId="6" applyFont="1" applyFill="1" applyBorder="1" applyAlignment="1">
      <alignment horizontal="center"/>
    </xf>
    <xf numFmtId="0" fontId="2" fillId="3" borderId="16" xfId="6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0" xfId="6" applyFont="1" applyBorder="1" applyAlignment="1">
      <alignment horizontal="center"/>
    </xf>
    <xf numFmtId="0" fontId="2" fillId="0" borderId="55" xfId="6" applyFont="1" applyBorder="1" applyAlignment="1">
      <alignment horizontal="center"/>
    </xf>
    <xf numFmtId="0" fontId="2" fillId="0" borderId="11" xfId="6" applyFont="1" applyBorder="1" applyAlignment="1">
      <alignment horizontal="center"/>
    </xf>
    <xf numFmtId="0" fontId="2" fillId="0" borderId="21" xfId="6" applyFont="1" applyBorder="1" applyAlignment="1">
      <alignment horizontal="center"/>
    </xf>
    <xf numFmtId="0" fontId="2" fillId="0" borderId="17" xfId="6" applyFont="1" applyBorder="1" applyAlignment="1">
      <alignment horizontal="left"/>
    </xf>
    <xf numFmtId="0" fontId="2" fillId="0" borderId="2" xfId="6" applyFont="1" applyBorder="1" applyAlignment="1">
      <alignment horizontal="left"/>
    </xf>
    <xf numFmtId="0" fontId="2" fillId="0" borderId="6" xfId="6" applyFont="1" applyBorder="1" applyAlignment="1">
      <alignment horizontal="left"/>
    </xf>
    <xf numFmtId="0" fontId="2" fillId="0" borderId="4" xfId="6" applyFont="1" applyBorder="1" applyAlignment="1">
      <alignment horizontal="left" vertical="center"/>
    </xf>
    <xf numFmtId="0" fontId="2" fillId="0" borderId="2" xfId="6" applyFont="1" applyBorder="1" applyAlignment="1">
      <alignment horizontal="left" vertical="center"/>
    </xf>
    <xf numFmtId="0" fontId="2" fillId="0" borderId="16" xfId="6" applyFont="1" applyBorder="1" applyAlignment="1">
      <alignment horizontal="left" vertical="center"/>
    </xf>
    <xf numFmtId="0" fontId="2" fillId="3" borderId="4" xfId="6" applyFont="1" applyFill="1" applyBorder="1" applyAlignment="1">
      <alignment horizontal="center" vertical="center"/>
    </xf>
    <xf numFmtId="0" fontId="2" fillId="3" borderId="2" xfId="6" applyFont="1" applyFill="1" applyBorder="1" applyAlignment="1">
      <alignment horizontal="center" vertical="center"/>
    </xf>
    <xf numFmtId="0" fontId="2" fillId="3" borderId="6" xfId="6" applyFont="1" applyFill="1" applyBorder="1" applyAlignment="1">
      <alignment horizontal="center" vertical="center"/>
    </xf>
    <xf numFmtId="0" fontId="2" fillId="3" borderId="4" xfId="6" applyFont="1" applyFill="1" applyBorder="1" applyAlignment="1">
      <alignment horizontal="center" vertical="center" wrapText="1"/>
    </xf>
    <xf numFmtId="0" fontId="2" fillId="3" borderId="16" xfId="6" applyFont="1" applyFill="1" applyBorder="1" applyAlignment="1">
      <alignment horizontal="center" vertical="center" wrapText="1"/>
    </xf>
    <xf numFmtId="0" fontId="2" fillId="0" borderId="56" xfId="6" applyFont="1" applyBorder="1" applyAlignment="1">
      <alignment horizontal="center"/>
    </xf>
    <xf numFmtId="0" fontId="2" fillId="0" borderId="54" xfId="6" applyFont="1" applyBorder="1" applyAlignment="1">
      <alignment horizontal="center"/>
    </xf>
    <xf numFmtId="0" fontId="2" fillId="0" borderId="57" xfId="6" applyFont="1" applyBorder="1" applyAlignment="1">
      <alignment horizontal="center"/>
    </xf>
    <xf numFmtId="0" fontId="2" fillId="0" borderId="46" xfId="6" applyFont="1" applyBorder="1" applyAlignment="1">
      <alignment horizontal="center"/>
    </xf>
    <xf numFmtId="0" fontId="2" fillId="0" borderId="0" xfId="6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6" applyFont="1" applyBorder="1" applyAlignment="1">
      <alignment horizontal="center"/>
    </xf>
    <xf numFmtId="0" fontId="2" fillId="0" borderId="16" xfId="6" applyFont="1" applyBorder="1" applyAlignment="1">
      <alignment horizontal="center"/>
    </xf>
    <xf numFmtId="0" fontId="2" fillId="0" borderId="0" xfId="6" applyFont="1" applyAlignment="1">
      <alignment horizontal="center"/>
    </xf>
    <xf numFmtId="0" fontId="2" fillId="0" borderId="0" xfId="9" applyFont="1" applyFill="1" applyAlignment="1">
      <alignment horizontal="center"/>
    </xf>
    <xf numFmtId="0" fontId="2" fillId="0" borderId="0" xfId="9" applyFont="1" applyAlignment="1">
      <alignment horizontal="center"/>
    </xf>
    <xf numFmtId="0" fontId="2" fillId="0" borderId="32" xfId="6" applyFont="1" applyBorder="1" applyAlignment="1">
      <alignment horizontal="center"/>
    </xf>
    <xf numFmtId="0" fontId="2" fillId="0" borderId="14" xfId="6" applyFont="1" applyBorder="1" applyAlignment="1">
      <alignment horizontal="center"/>
    </xf>
    <xf numFmtId="0" fontId="2" fillId="3" borderId="17" xfId="6" applyFont="1" applyFill="1" applyBorder="1" applyAlignment="1">
      <alignment horizontal="right" vertical="center"/>
    </xf>
    <xf numFmtId="0" fontId="2" fillId="3" borderId="2" xfId="6" applyFont="1" applyFill="1" applyBorder="1" applyAlignment="1">
      <alignment horizontal="right" vertical="center"/>
    </xf>
    <xf numFmtId="0" fontId="2" fillId="3" borderId="6" xfId="6" applyFont="1" applyFill="1" applyBorder="1" applyAlignment="1">
      <alignment horizontal="right" vertical="center"/>
    </xf>
    <xf numFmtId="0" fontId="2" fillId="0" borderId="23" xfId="6" applyFont="1" applyBorder="1" applyAlignment="1">
      <alignment horizontal="left"/>
    </xf>
    <xf numFmtId="0" fontId="2" fillId="0" borderId="24" xfId="6" applyFont="1" applyBorder="1" applyAlignment="1">
      <alignment horizontal="left"/>
    </xf>
    <xf numFmtId="0" fontId="2" fillId="0" borderId="23" xfId="6" applyFont="1" applyBorder="1" applyAlignment="1">
      <alignment horizontal="center"/>
    </xf>
    <xf numFmtId="0" fontId="2" fillId="0" borderId="43" xfId="6" applyFont="1" applyBorder="1" applyAlignment="1">
      <alignment horizontal="center"/>
    </xf>
    <xf numFmtId="0" fontId="2" fillId="0" borderId="71" xfId="6" applyFont="1" applyBorder="1" applyAlignment="1">
      <alignment horizontal="center"/>
    </xf>
    <xf numFmtId="0" fontId="2" fillId="0" borderId="8" xfId="6" applyFont="1" applyBorder="1" applyAlignment="1">
      <alignment horizontal="center"/>
    </xf>
    <xf numFmtId="0" fontId="2" fillId="0" borderId="53" xfId="6" applyFont="1" applyBorder="1" applyAlignment="1">
      <alignment horizontal="center"/>
    </xf>
    <xf numFmtId="0" fontId="2" fillId="0" borderId="4" xfId="6" applyFont="1" applyBorder="1" applyAlignment="1">
      <alignment horizontal="left"/>
    </xf>
    <xf numFmtId="0" fontId="2" fillId="0" borderId="2" xfId="6" applyFont="1" applyBorder="1" applyAlignment="1">
      <alignment horizontal="center"/>
    </xf>
    <xf numFmtId="0" fontId="2" fillId="0" borderId="16" xfId="6" applyFont="1" applyBorder="1" applyAlignment="1">
      <alignment horizontal="left"/>
    </xf>
    <xf numFmtId="0" fontId="2" fillId="3" borderId="69" xfId="6" applyFont="1" applyFill="1" applyBorder="1" applyAlignment="1">
      <alignment horizontal="center" vertical="center"/>
    </xf>
    <xf numFmtId="0" fontId="2" fillId="3" borderId="18" xfId="6" applyFont="1" applyFill="1" applyBorder="1" applyAlignment="1">
      <alignment horizontal="center" vertical="center"/>
    </xf>
    <xf numFmtId="0" fontId="2" fillId="3" borderId="70" xfId="6" applyFont="1" applyFill="1" applyBorder="1" applyAlignment="1">
      <alignment horizontal="center" vertical="center" wrapText="1"/>
    </xf>
    <xf numFmtId="0" fontId="2" fillId="3" borderId="41" xfId="6" applyFont="1" applyFill="1" applyBorder="1" applyAlignment="1">
      <alignment horizontal="center" vertical="center" wrapText="1"/>
    </xf>
    <xf numFmtId="0" fontId="2" fillId="3" borderId="23" xfId="6" applyFont="1" applyFill="1" applyBorder="1" applyAlignment="1">
      <alignment horizontal="center" vertical="center" wrapText="1"/>
    </xf>
    <xf numFmtId="0" fontId="2" fillId="3" borderId="43" xfId="6" applyFont="1" applyFill="1" applyBorder="1" applyAlignment="1">
      <alignment horizontal="center" vertical="center" wrapText="1"/>
    </xf>
    <xf numFmtId="0" fontId="2" fillId="3" borderId="27" xfId="6" applyFont="1" applyFill="1" applyBorder="1" applyAlignment="1">
      <alignment horizontal="center"/>
    </xf>
    <xf numFmtId="0" fontId="2" fillId="3" borderId="26" xfId="6" applyFont="1" applyFill="1" applyBorder="1" applyAlignment="1">
      <alignment horizontal="center"/>
    </xf>
    <xf numFmtId="0" fontId="2" fillId="0" borderId="3" xfId="6" applyFont="1" applyBorder="1" applyAlignment="1">
      <alignment horizontal="center"/>
    </xf>
    <xf numFmtId="0" fontId="2" fillId="0" borderId="6" xfId="6" applyFont="1" applyBorder="1" applyAlignment="1">
      <alignment horizontal="center"/>
    </xf>
  </cellXfs>
  <cellStyles count="15">
    <cellStyle name="Millares 2" xfId="1"/>
    <cellStyle name="Millares 2 2" xfId="2"/>
    <cellStyle name="Moneda" xfId="3" builtinId="4"/>
    <cellStyle name="Moneda 2" xfId="4"/>
    <cellStyle name="Moneda 3" xfId="5"/>
    <cellStyle name="Normal" xfId="0" builtinId="0"/>
    <cellStyle name="Normal 2" xfId="6"/>
    <cellStyle name="Normal 2 2" xfId="7"/>
    <cellStyle name="Normal 3" xfId="8"/>
    <cellStyle name="Normal 4" xfId="9"/>
    <cellStyle name="Normal 4 2" xfId="10"/>
    <cellStyle name="pedro" xfId="11"/>
    <cellStyle name="Porcentaje 2" xfId="12"/>
    <cellStyle name="Porcentual 2" xfId="13"/>
    <cellStyle name="Porcentu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533400</xdr:colOff>
      <xdr:row>2</xdr:row>
      <xdr:rowOff>38101</xdr:rowOff>
    </xdr:from>
    <xdr:to>
      <xdr:col>15</xdr:col>
      <xdr:colOff>603982</xdr:colOff>
      <xdr:row>3</xdr:row>
      <xdr:rowOff>133351</xdr:rowOff>
    </xdr:to>
    <xdr:sp macro="" textlink="">
      <xdr:nvSpPr>
        <xdr:cNvPr id="10" name="45 Rectángulo redondeado">
          <a:extLst>
            <a:ext uri="{FF2B5EF4-FFF2-40B4-BE49-F238E27FC236}">
              <a16:creationId xmlns:a16="http://schemas.microsoft.com/office/drawing/2014/main" id="{55CC5FAF-5237-424F-93C6-21A6FAA4CDA7}"/>
            </a:ext>
          </a:extLst>
        </xdr:cNvPr>
        <xdr:cNvSpPr/>
      </xdr:nvSpPr>
      <xdr:spPr>
        <a:xfrm>
          <a:off x="15052221" y="14148708"/>
          <a:ext cx="887011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</xdr:row>
      <xdr:rowOff>66675</xdr:rowOff>
    </xdr:from>
    <xdr:to>
      <xdr:col>4</xdr:col>
      <xdr:colOff>523875</xdr:colOff>
      <xdr:row>5</xdr:row>
      <xdr:rowOff>190500</xdr:rowOff>
    </xdr:to>
    <xdr:pic>
      <xdr:nvPicPr>
        <xdr:cNvPr id="7217350" name="Picture 2">
          <a:extLst>
            <a:ext uri="{FF2B5EF4-FFF2-40B4-BE49-F238E27FC236}">
              <a16:creationId xmlns:a16="http://schemas.microsoft.com/office/drawing/2014/main" id="{02EE5FC4-C5CE-4E8D-84E8-186EEE06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096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34</xdr:row>
      <xdr:rowOff>38101</xdr:rowOff>
    </xdr:from>
    <xdr:to>
      <xdr:col>15</xdr:col>
      <xdr:colOff>603982</xdr:colOff>
      <xdr:row>35</xdr:row>
      <xdr:rowOff>133351</xdr:rowOff>
    </xdr:to>
    <xdr:sp macro="" textlink="">
      <xdr:nvSpPr>
        <xdr:cNvPr id="12" name="45 Rectángulo redondeado">
          <a:extLst>
            <a:ext uri="{FF2B5EF4-FFF2-40B4-BE49-F238E27FC236}">
              <a16:creationId xmlns:a16="http://schemas.microsoft.com/office/drawing/2014/main" id="{083E4EFE-946B-4CDE-8153-E76192A3F5CA}"/>
            </a:ext>
          </a:extLst>
        </xdr:cNvPr>
        <xdr:cNvSpPr/>
      </xdr:nvSpPr>
      <xdr:spPr>
        <a:xfrm>
          <a:off x="15052221" y="20925065"/>
          <a:ext cx="887011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35</xdr:row>
      <xdr:rowOff>66675</xdr:rowOff>
    </xdr:from>
    <xdr:to>
      <xdr:col>4</xdr:col>
      <xdr:colOff>523875</xdr:colOff>
      <xdr:row>37</xdr:row>
      <xdr:rowOff>190500</xdr:rowOff>
    </xdr:to>
    <xdr:pic>
      <xdr:nvPicPr>
        <xdr:cNvPr id="7217352" name="Picture 2">
          <a:extLst>
            <a:ext uri="{FF2B5EF4-FFF2-40B4-BE49-F238E27FC236}">
              <a16:creationId xmlns:a16="http://schemas.microsoft.com/office/drawing/2014/main" id="{CB9408BD-8FB0-4AA4-AC89-F4659152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1913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66</xdr:row>
      <xdr:rowOff>38101</xdr:rowOff>
    </xdr:from>
    <xdr:to>
      <xdr:col>15</xdr:col>
      <xdr:colOff>603982</xdr:colOff>
      <xdr:row>67</xdr:row>
      <xdr:rowOff>133351</xdr:rowOff>
    </xdr:to>
    <xdr:sp macro="" textlink="">
      <xdr:nvSpPr>
        <xdr:cNvPr id="6" name="45 Rectángulo redondeado">
          <a:extLst>
            <a:ext uri="{FF2B5EF4-FFF2-40B4-BE49-F238E27FC236}">
              <a16:creationId xmlns:a16="http://schemas.microsoft.com/office/drawing/2014/main" id="{00CEC752-61BB-4B4F-91A1-A7054F57AECF}"/>
            </a:ext>
          </a:extLst>
        </xdr:cNvPr>
        <xdr:cNvSpPr/>
      </xdr:nvSpPr>
      <xdr:spPr>
        <a:xfrm>
          <a:off x="15052221" y="6991351"/>
          <a:ext cx="887011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67</xdr:row>
      <xdr:rowOff>66675</xdr:rowOff>
    </xdr:from>
    <xdr:to>
      <xdr:col>4</xdr:col>
      <xdr:colOff>523875</xdr:colOff>
      <xdr:row>69</xdr:row>
      <xdr:rowOff>190500</xdr:rowOff>
    </xdr:to>
    <xdr:pic>
      <xdr:nvPicPr>
        <xdr:cNvPr id="7217354" name="Picture 2">
          <a:extLst>
            <a:ext uri="{FF2B5EF4-FFF2-40B4-BE49-F238E27FC236}">
              <a16:creationId xmlns:a16="http://schemas.microsoft.com/office/drawing/2014/main" id="{B0AA830B-4F2A-41A8-9F43-E9E6B65A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8017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99</xdr:row>
      <xdr:rowOff>38101</xdr:rowOff>
    </xdr:from>
    <xdr:to>
      <xdr:col>15</xdr:col>
      <xdr:colOff>603982</xdr:colOff>
      <xdr:row>100</xdr:row>
      <xdr:rowOff>133351</xdr:rowOff>
    </xdr:to>
    <xdr:sp macro="" textlink="">
      <xdr:nvSpPr>
        <xdr:cNvPr id="8" name="45 Rectángulo redondeado">
          <a:extLst>
            <a:ext uri="{FF2B5EF4-FFF2-40B4-BE49-F238E27FC236}">
              <a16:creationId xmlns:a16="http://schemas.microsoft.com/office/drawing/2014/main" id="{1D0646BB-5638-4D7D-B0BF-6B25F15F20A4}"/>
            </a:ext>
          </a:extLst>
        </xdr:cNvPr>
        <xdr:cNvSpPr/>
      </xdr:nvSpPr>
      <xdr:spPr>
        <a:xfrm>
          <a:off x="15052221" y="13618030"/>
          <a:ext cx="887011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100</xdr:row>
      <xdr:rowOff>66675</xdr:rowOff>
    </xdr:from>
    <xdr:to>
      <xdr:col>4</xdr:col>
      <xdr:colOff>523875</xdr:colOff>
      <xdr:row>102</xdr:row>
      <xdr:rowOff>190500</xdr:rowOff>
    </xdr:to>
    <xdr:pic>
      <xdr:nvPicPr>
        <xdr:cNvPr id="7217356" name="Picture 2">
          <a:extLst>
            <a:ext uri="{FF2B5EF4-FFF2-40B4-BE49-F238E27FC236}">
              <a16:creationId xmlns:a16="http://schemas.microsoft.com/office/drawing/2014/main" id="{336F2A23-CECB-4E9D-8622-D32D48F92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5835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133</xdr:row>
      <xdr:rowOff>38101</xdr:rowOff>
    </xdr:from>
    <xdr:to>
      <xdr:col>15</xdr:col>
      <xdr:colOff>603982</xdr:colOff>
      <xdr:row>134</xdr:row>
      <xdr:rowOff>133351</xdr:rowOff>
    </xdr:to>
    <xdr:sp macro="" textlink="">
      <xdr:nvSpPr>
        <xdr:cNvPr id="11" name="45 Rectángulo redondeado">
          <a:extLst>
            <a:ext uri="{FF2B5EF4-FFF2-40B4-BE49-F238E27FC236}">
              <a16:creationId xmlns:a16="http://schemas.microsoft.com/office/drawing/2014/main" id="{9BC15E99-9E93-49FE-A797-668EA45C3CDE}"/>
            </a:ext>
          </a:extLst>
        </xdr:cNvPr>
        <xdr:cNvSpPr/>
      </xdr:nvSpPr>
      <xdr:spPr>
        <a:xfrm>
          <a:off x="15201900" y="20421601"/>
          <a:ext cx="887011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134</xdr:row>
      <xdr:rowOff>66675</xdr:rowOff>
    </xdr:from>
    <xdr:to>
      <xdr:col>4</xdr:col>
      <xdr:colOff>523875</xdr:colOff>
      <xdr:row>136</xdr:row>
      <xdr:rowOff>190500</xdr:rowOff>
    </xdr:to>
    <xdr:pic>
      <xdr:nvPicPr>
        <xdr:cNvPr id="7217358" name="Picture 2">
          <a:extLst>
            <a:ext uri="{FF2B5EF4-FFF2-40B4-BE49-F238E27FC236}">
              <a16:creationId xmlns:a16="http://schemas.microsoft.com/office/drawing/2014/main" id="{C07CB244-1A9C-4635-B43E-466FAC1FC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75367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168</xdr:row>
      <xdr:rowOff>38101</xdr:rowOff>
    </xdr:from>
    <xdr:to>
      <xdr:col>15</xdr:col>
      <xdr:colOff>603982</xdr:colOff>
      <xdr:row>169</xdr:row>
      <xdr:rowOff>133351</xdr:rowOff>
    </xdr:to>
    <xdr:sp macro="" textlink="">
      <xdr:nvSpPr>
        <xdr:cNvPr id="13" name="45 Rectángulo redondeado">
          <a:extLst>
            <a:ext uri="{FF2B5EF4-FFF2-40B4-BE49-F238E27FC236}">
              <a16:creationId xmlns:a16="http://schemas.microsoft.com/office/drawing/2014/main" id="{2EBD26D3-DF3D-4B94-A82E-AA36C8FD82B5}"/>
            </a:ext>
          </a:extLst>
        </xdr:cNvPr>
        <xdr:cNvSpPr/>
      </xdr:nvSpPr>
      <xdr:spPr>
        <a:xfrm>
          <a:off x="15201900" y="27402065"/>
          <a:ext cx="887011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169</xdr:row>
      <xdr:rowOff>66675</xdr:rowOff>
    </xdr:from>
    <xdr:to>
      <xdr:col>4</xdr:col>
      <xdr:colOff>523875</xdr:colOff>
      <xdr:row>171</xdr:row>
      <xdr:rowOff>190500</xdr:rowOff>
    </xdr:to>
    <xdr:pic>
      <xdr:nvPicPr>
        <xdr:cNvPr id="7217360" name="Picture 2">
          <a:extLst>
            <a:ext uri="{FF2B5EF4-FFF2-40B4-BE49-F238E27FC236}">
              <a16:creationId xmlns:a16="http://schemas.microsoft.com/office/drawing/2014/main" id="{C627AA6E-D021-4EBC-8624-678E61ED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46614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203</xdr:row>
      <xdr:rowOff>38101</xdr:rowOff>
    </xdr:from>
    <xdr:to>
      <xdr:col>15</xdr:col>
      <xdr:colOff>603982</xdr:colOff>
      <xdr:row>204</xdr:row>
      <xdr:rowOff>133351</xdr:rowOff>
    </xdr:to>
    <xdr:sp macro="" textlink="">
      <xdr:nvSpPr>
        <xdr:cNvPr id="14" name="45 Rectángulo redondeado">
          <a:extLst>
            <a:ext uri="{FF2B5EF4-FFF2-40B4-BE49-F238E27FC236}">
              <a16:creationId xmlns:a16="http://schemas.microsoft.com/office/drawing/2014/main" id="{13431F7D-664A-4C6A-B5B6-973A4397521A}"/>
            </a:ext>
          </a:extLst>
        </xdr:cNvPr>
        <xdr:cNvSpPr/>
      </xdr:nvSpPr>
      <xdr:spPr>
        <a:xfrm>
          <a:off x="15201900" y="34559422"/>
          <a:ext cx="887011" cy="29935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204</xdr:row>
      <xdr:rowOff>66675</xdr:rowOff>
    </xdr:from>
    <xdr:to>
      <xdr:col>4</xdr:col>
      <xdr:colOff>523875</xdr:colOff>
      <xdr:row>206</xdr:row>
      <xdr:rowOff>190500</xdr:rowOff>
    </xdr:to>
    <xdr:pic>
      <xdr:nvPicPr>
        <xdr:cNvPr id="7217362" name="Picture 2">
          <a:extLst>
            <a:ext uri="{FF2B5EF4-FFF2-40B4-BE49-F238E27FC236}">
              <a16:creationId xmlns:a16="http://schemas.microsoft.com/office/drawing/2014/main" id="{48C52603-D2C9-4B2D-A2D8-47FA44ABD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17861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237</xdr:row>
      <xdr:rowOff>38101</xdr:rowOff>
    </xdr:from>
    <xdr:to>
      <xdr:col>15</xdr:col>
      <xdr:colOff>603982</xdr:colOff>
      <xdr:row>238</xdr:row>
      <xdr:rowOff>133351</xdr:rowOff>
    </xdr:to>
    <xdr:sp macro="" textlink="">
      <xdr:nvSpPr>
        <xdr:cNvPr id="16" name="45 Rectángulo redondeado">
          <a:extLst>
            <a:ext uri="{FF2B5EF4-FFF2-40B4-BE49-F238E27FC236}">
              <a16:creationId xmlns:a16="http://schemas.microsoft.com/office/drawing/2014/main" id="{15860501-46BD-4F3B-9135-0C57A871CC00}"/>
            </a:ext>
          </a:extLst>
        </xdr:cNvPr>
        <xdr:cNvSpPr/>
      </xdr:nvSpPr>
      <xdr:spPr>
        <a:xfrm>
          <a:off x="15283543" y="41716780"/>
          <a:ext cx="887010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238</xdr:row>
      <xdr:rowOff>66675</xdr:rowOff>
    </xdr:from>
    <xdr:to>
      <xdr:col>4</xdr:col>
      <xdr:colOff>523875</xdr:colOff>
      <xdr:row>240</xdr:row>
      <xdr:rowOff>190500</xdr:rowOff>
    </xdr:to>
    <xdr:pic>
      <xdr:nvPicPr>
        <xdr:cNvPr id="7217364" name="Picture 2">
          <a:extLst>
            <a:ext uri="{FF2B5EF4-FFF2-40B4-BE49-F238E27FC236}">
              <a16:creationId xmlns:a16="http://schemas.microsoft.com/office/drawing/2014/main" id="{F5AB9E6C-C424-44FD-9D04-1E96754D6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87489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270</xdr:row>
      <xdr:rowOff>38101</xdr:rowOff>
    </xdr:from>
    <xdr:to>
      <xdr:col>15</xdr:col>
      <xdr:colOff>603982</xdr:colOff>
      <xdr:row>271</xdr:row>
      <xdr:rowOff>133351</xdr:rowOff>
    </xdr:to>
    <xdr:sp macro="" textlink="">
      <xdr:nvSpPr>
        <xdr:cNvPr id="22" name="45 Rectángulo redondeado">
          <a:extLst>
            <a:ext uri="{FF2B5EF4-FFF2-40B4-BE49-F238E27FC236}">
              <a16:creationId xmlns:a16="http://schemas.microsoft.com/office/drawing/2014/main" id="{8635F80F-B861-49E4-B34A-21A179BD3C6C}"/>
            </a:ext>
          </a:extLst>
        </xdr:cNvPr>
        <xdr:cNvSpPr/>
      </xdr:nvSpPr>
      <xdr:spPr>
        <a:xfrm>
          <a:off x="14306550" y="381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271</xdr:row>
      <xdr:rowOff>66675</xdr:rowOff>
    </xdr:from>
    <xdr:to>
      <xdr:col>4</xdr:col>
      <xdr:colOff>523875</xdr:colOff>
      <xdr:row>273</xdr:row>
      <xdr:rowOff>190500</xdr:rowOff>
    </xdr:to>
    <xdr:pic>
      <xdr:nvPicPr>
        <xdr:cNvPr id="7217366" name="Picture 2">
          <a:extLst>
            <a:ext uri="{FF2B5EF4-FFF2-40B4-BE49-F238E27FC236}">
              <a16:creationId xmlns:a16="http://schemas.microsoft.com/office/drawing/2014/main" id="{D482ABEE-94A8-4EEE-8ABD-D9579F13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55307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270</xdr:row>
      <xdr:rowOff>38101</xdr:rowOff>
    </xdr:from>
    <xdr:to>
      <xdr:col>15</xdr:col>
      <xdr:colOff>603982</xdr:colOff>
      <xdr:row>271</xdr:row>
      <xdr:rowOff>133351</xdr:rowOff>
    </xdr:to>
    <xdr:sp macro="" textlink="">
      <xdr:nvSpPr>
        <xdr:cNvPr id="24" name="45 Rectángulo redondeado">
          <a:extLst>
            <a:ext uri="{FF2B5EF4-FFF2-40B4-BE49-F238E27FC236}">
              <a16:creationId xmlns:a16="http://schemas.microsoft.com/office/drawing/2014/main" id="{01E34CF0-E507-49B2-ABBA-018652A775B1}"/>
            </a:ext>
          </a:extLst>
        </xdr:cNvPr>
        <xdr:cNvSpPr/>
      </xdr:nvSpPr>
      <xdr:spPr>
        <a:xfrm>
          <a:off x="14306550" y="381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271</xdr:row>
      <xdr:rowOff>66675</xdr:rowOff>
    </xdr:from>
    <xdr:to>
      <xdr:col>4</xdr:col>
      <xdr:colOff>523875</xdr:colOff>
      <xdr:row>273</xdr:row>
      <xdr:rowOff>190500</xdr:rowOff>
    </xdr:to>
    <xdr:pic>
      <xdr:nvPicPr>
        <xdr:cNvPr id="7217368" name="Picture 2">
          <a:extLst>
            <a:ext uri="{FF2B5EF4-FFF2-40B4-BE49-F238E27FC236}">
              <a16:creationId xmlns:a16="http://schemas.microsoft.com/office/drawing/2014/main" id="{17695332-6B34-4DF0-A76E-776A3054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55307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305</xdr:row>
      <xdr:rowOff>38101</xdr:rowOff>
    </xdr:from>
    <xdr:to>
      <xdr:col>15</xdr:col>
      <xdr:colOff>603982</xdr:colOff>
      <xdr:row>306</xdr:row>
      <xdr:rowOff>133351</xdr:rowOff>
    </xdr:to>
    <xdr:sp macro="" textlink="">
      <xdr:nvSpPr>
        <xdr:cNvPr id="26" name="45 Rectángulo redondeado">
          <a:extLst>
            <a:ext uri="{FF2B5EF4-FFF2-40B4-BE49-F238E27FC236}">
              <a16:creationId xmlns:a16="http://schemas.microsoft.com/office/drawing/2014/main" id="{224EAD58-C6D8-4A5C-B49E-405423CAB4D2}"/>
            </a:ext>
          </a:extLst>
        </xdr:cNvPr>
        <xdr:cNvSpPr/>
      </xdr:nvSpPr>
      <xdr:spPr>
        <a:xfrm>
          <a:off x="14306550" y="63817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306</xdr:row>
      <xdr:rowOff>66675</xdr:rowOff>
    </xdr:from>
    <xdr:to>
      <xdr:col>4</xdr:col>
      <xdr:colOff>523875</xdr:colOff>
      <xdr:row>308</xdr:row>
      <xdr:rowOff>190500</xdr:rowOff>
    </xdr:to>
    <xdr:pic>
      <xdr:nvPicPr>
        <xdr:cNvPr id="7217370" name="Picture 2">
          <a:extLst>
            <a:ext uri="{FF2B5EF4-FFF2-40B4-BE49-F238E27FC236}">
              <a16:creationId xmlns:a16="http://schemas.microsoft.com/office/drawing/2014/main" id="{27DE5AB5-E6C7-4AB1-80F1-D4CBE49D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27411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305</xdr:row>
      <xdr:rowOff>38101</xdr:rowOff>
    </xdr:from>
    <xdr:to>
      <xdr:col>15</xdr:col>
      <xdr:colOff>603982</xdr:colOff>
      <xdr:row>306</xdr:row>
      <xdr:rowOff>133351</xdr:rowOff>
    </xdr:to>
    <xdr:sp macro="" textlink="">
      <xdr:nvSpPr>
        <xdr:cNvPr id="28" name="45 Rectángulo redondeado">
          <a:extLst>
            <a:ext uri="{FF2B5EF4-FFF2-40B4-BE49-F238E27FC236}">
              <a16:creationId xmlns:a16="http://schemas.microsoft.com/office/drawing/2014/main" id="{379FEC05-F646-473D-8E77-2A9EE3778B36}"/>
            </a:ext>
          </a:extLst>
        </xdr:cNvPr>
        <xdr:cNvSpPr/>
      </xdr:nvSpPr>
      <xdr:spPr>
        <a:xfrm>
          <a:off x="14306550" y="63817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306</xdr:row>
      <xdr:rowOff>66675</xdr:rowOff>
    </xdr:from>
    <xdr:to>
      <xdr:col>4</xdr:col>
      <xdr:colOff>523875</xdr:colOff>
      <xdr:row>308</xdr:row>
      <xdr:rowOff>190500</xdr:rowOff>
    </xdr:to>
    <xdr:pic>
      <xdr:nvPicPr>
        <xdr:cNvPr id="7217372" name="Picture 2">
          <a:extLst>
            <a:ext uri="{FF2B5EF4-FFF2-40B4-BE49-F238E27FC236}">
              <a16:creationId xmlns:a16="http://schemas.microsoft.com/office/drawing/2014/main" id="{79FBFDC2-8D81-473D-9CA0-B9984515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27411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339</xdr:row>
      <xdr:rowOff>38101</xdr:rowOff>
    </xdr:from>
    <xdr:to>
      <xdr:col>15</xdr:col>
      <xdr:colOff>603982</xdr:colOff>
      <xdr:row>340</xdr:row>
      <xdr:rowOff>133351</xdr:rowOff>
    </xdr:to>
    <xdr:sp macro="" textlink="">
      <xdr:nvSpPr>
        <xdr:cNvPr id="30" name="45 Rectángulo redondeado">
          <a:extLst>
            <a:ext uri="{FF2B5EF4-FFF2-40B4-BE49-F238E27FC236}">
              <a16:creationId xmlns:a16="http://schemas.microsoft.com/office/drawing/2014/main" id="{B39B3FDF-B6F3-4197-A0D2-24D3B6BEAB9A}"/>
            </a:ext>
          </a:extLst>
        </xdr:cNvPr>
        <xdr:cNvSpPr/>
      </xdr:nvSpPr>
      <xdr:spPr>
        <a:xfrm>
          <a:off x="14306550" y="122110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340</xdr:row>
      <xdr:rowOff>66675</xdr:rowOff>
    </xdr:from>
    <xdr:to>
      <xdr:col>4</xdr:col>
      <xdr:colOff>523875</xdr:colOff>
      <xdr:row>342</xdr:row>
      <xdr:rowOff>190500</xdr:rowOff>
    </xdr:to>
    <xdr:pic>
      <xdr:nvPicPr>
        <xdr:cNvPr id="7217374" name="Picture 2">
          <a:extLst>
            <a:ext uri="{FF2B5EF4-FFF2-40B4-BE49-F238E27FC236}">
              <a16:creationId xmlns:a16="http://schemas.microsoft.com/office/drawing/2014/main" id="{B2ACCAEB-169B-4EB5-8F62-2B1E805B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6944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339</xdr:row>
      <xdr:rowOff>38101</xdr:rowOff>
    </xdr:from>
    <xdr:to>
      <xdr:col>15</xdr:col>
      <xdr:colOff>603982</xdr:colOff>
      <xdr:row>340</xdr:row>
      <xdr:rowOff>133351</xdr:rowOff>
    </xdr:to>
    <xdr:sp macro="" textlink="">
      <xdr:nvSpPr>
        <xdr:cNvPr id="32" name="45 Rectángulo redondeado">
          <a:extLst>
            <a:ext uri="{FF2B5EF4-FFF2-40B4-BE49-F238E27FC236}">
              <a16:creationId xmlns:a16="http://schemas.microsoft.com/office/drawing/2014/main" id="{67B5A169-D698-488F-BAEA-B3E4FDFAFCBA}"/>
            </a:ext>
          </a:extLst>
        </xdr:cNvPr>
        <xdr:cNvSpPr/>
      </xdr:nvSpPr>
      <xdr:spPr>
        <a:xfrm>
          <a:off x="14306550" y="122110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340</xdr:row>
      <xdr:rowOff>66675</xdr:rowOff>
    </xdr:from>
    <xdr:to>
      <xdr:col>4</xdr:col>
      <xdr:colOff>523875</xdr:colOff>
      <xdr:row>342</xdr:row>
      <xdr:rowOff>190500</xdr:rowOff>
    </xdr:to>
    <xdr:pic>
      <xdr:nvPicPr>
        <xdr:cNvPr id="7217376" name="Picture 2">
          <a:extLst>
            <a:ext uri="{FF2B5EF4-FFF2-40B4-BE49-F238E27FC236}">
              <a16:creationId xmlns:a16="http://schemas.microsoft.com/office/drawing/2014/main" id="{0DC9868B-0903-4CF4-859D-4B7ABB6D4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6944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375</xdr:row>
      <xdr:rowOff>38101</xdr:rowOff>
    </xdr:from>
    <xdr:to>
      <xdr:col>15</xdr:col>
      <xdr:colOff>603982</xdr:colOff>
      <xdr:row>376</xdr:row>
      <xdr:rowOff>133351</xdr:rowOff>
    </xdr:to>
    <xdr:sp macro="" textlink="">
      <xdr:nvSpPr>
        <xdr:cNvPr id="34" name="45 Rectángulo redondeado">
          <a:extLst>
            <a:ext uri="{FF2B5EF4-FFF2-40B4-BE49-F238E27FC236}">
              <a16:creationId xmlns:a16="http://schemas.microsoft.com/office/drawing/2014/main" id="{D104E231-E884-4ED3-A7CA-5E32A530789E}"/>
            </a:ext>
          </a:extLst>
        </xdr:cNvPr>
        <xdr:cNvSpPr/>
      </xdr:nvSpPr>
      <xdr:spPr>
        <a:xfrm>
          <a:off x="14306550" y="183832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376</xdr:row>
      <xdr:rowOff>66675</xdr:rowOff>
    </xdr:from>
    <xdr:to>
      <xdr:col>4</xdr:col>
      <xdr:colOff>523875</xdr:colOff>
      <xdr:row>378</xdr:row>
      <xdr:rowOff>190500</xdr:rowOff>
    </xdr:to>
    <xdr:pic>
      <xdr:nvPicPr>
        <xdr:cNvPr id="7217378" name="Picture 2">
          <a:extLst>
            <a:ext uri="{FF2B5EF4-FFF2-40B4-BE49-F238E27FC236}">
              <a16:creationId xmlns:a16="http://schemas.microsoft.com/office/drawing/2014/main" id="{2D503A56-BF88-416A-A7A6-FDA8649F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70763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375</xdr:row>
      <xdr:rowOff>38101</xdr:rowOff>
    </xdr:from>
    <xdr:to>
      <xdr:col>15</xdr:col>
      <xdr:colOff>603982</xdr:colOff>
      <xdr:row>376</xdr:row>
      <xdr:rowOff>133351</xdr:rowOff>
    </xdr:to>
    <xdr:sp macro="" textlink="">
      <xdr:nvSpPr>
        <xdr:cNvPr id="36" name="45 Rectángulo redondeado">
          <a:extLst>
            <a:ext uri="{FF2B5EF4-FFF2-40B4-BE49-F238E27FC236}">
              <a16:creationId xmlns:a16="http://schemas.microsoft.com/office/drawing/2014/main" id="{657AEB88-406D-40CF-976A-A84B94E513E1}"/>
            </a:ext>
          </a:extLst>
        </xdr:cNvPr>
        <xdr:cNvSpPr/>
      </xdr:nvSpPr>
      <xdr:spPr>
        <a:xfrm>
          <a:off x="14306550" y="183832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376</xdr:row>
      <xdr:rowOff>66675</xdr:rowOff>
    </xdr:from>
    <xdr:to>
      <xdr:col>4</xdr:col>
      <xdr:colOff>523875</xdr:colOff>
      <xdr:row>378</xdr:row>
      <xdr:rowOff>190500</xdr:rowOff>
    </xdr:to>
    <xdr:pic>
      <xdr:nvPicPr>
        <xdr:cNvPr id="7217380" name="Picture 2">
          <a:extLst>
            <a:ext uri="{FF2B5EF4-FFF2-40B4-BE49-F238E27FC236}">
              <a16:creationId xmlns:a16="http://schemas.microsoft.com/office/drawing/2014/main" id="{1B892E0F-9F99-4367-9DF4-5A7F6F11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70763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409</xdr:row>
      <xdr:rowOff>38101</xdr:rowOff>
    </xdr:from>
    <xdr:to>
      <xdr:col>15</xdr:col>
      <xdr:colOff>603982</xdr:colOff>
      <xdr:row>410</xdr:row>
      <xdr:rowOff>133351</xdr:rowOff>
    </xdr:to>
    <xdr:sp macro="" textlink="">
      <xdr:nvSpPr>
        <xdr:cNvPr id="38" name="45 Rectángulo redondeado">
          <a:extLst>
            <a:ext uri="{FF2B5EF4-FFF2-40B4-BE49-F238E27FC236}">
              <a16:creationId xmlns:a16="http://schemas.microsoft.com/office/drawing/2014/main" id="{F9C575E7-F2F6-43DD-87F7-0730800AAEAB}"/>
            </a:ext>
          </a:extLst>
        </xdr:cNvPr>
        <xdr:cNvSpPr/>
      </xdr:nvSpPr>
      <xdr:spPr>
        <a:xfrm>
          <a:off x="14306550" y="242125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410</xdr:row>
      <xdr:rowOff>66675</xdr:rowOff>
    </xdr:from>
    <xdr:to>
      <xdr:col>4</xdr:col>
      <xdr:colOff>523875</xdr:colOff>
      <xdr:row>412</xdr:row>
      <xdr:rowOff>190500</xdr:rowOff>
    </xdr:to>
    <xdr:pic>
      <xdr:nvPicPr>
        <xdr:cNvPr id="7217382" name="Picture 2">
          <a:extLst>
            <a:ext uri="{FF2B5EF4-FFF2-40B4-BE49-F238E27FC236}">
              <a16:creationId xmlns:a16="http://schemas.microsoft.com/office/drawing/2014/main" id="{82AD30EB-95A5-491A-9D33-43A793C3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40581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409</xdr:row>
      <xdr:rowOff>38101</xdr:rowOff>
    </xdr:from>
    <xdr:to>
      <xdr:col>15</xdr:col>
      <xdr:colOff>603982</xdr:colOff>
      <xdr:row>410</xdr:row>
      <xdr:rowOff>133351</xdr:rowOff>
    </xdr:to>
    <xdr:sp macro="" textlink="">
      <xdr:nvSpPr>
        <xdr:cNvPr id="40" name="45 Rectángulo redondeado">
          <a:extLst>
            <a:ext uri="{FF2B5EF4-FFF2-40B4-BE49-F238E27FC236}">
              <a16:creationId xmlns:a16="http://schemas.microsoft.com/office/drawing/2014/main" id="{D58183F1-3811-4C47-91E7-36F8725242FB}"/>
            </a:ext>
          </a:extLst>
        </xdr:cNvPr>
        <xdr:cNvSpPr/>
      </xdr:nvSpPr>
      <xdr:spPr>
        <a:xfrm>
          <a:off x="14306550" y="242125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410</xdr:row>
      <xdr:rowOff>66675</xdr:rowOff>
    </xdr:from>
    <xdr:to>
      <xdr:col>4</xdr:col>
      <xdr:colOff>523875</xdr:colOff>
      <xdr:row>412</xdr:row>
      <xdr:rowOff>190500</xdr:rowOff>
    </xdr:to>
    <xdr:pic>
      <xdr:nvPicPr>
        <xdr:cNvPr id="7217384" name="Picture 2">
          <a:extLst>
            <a:ext uri="{FF2B5EF4-FFF2-40B4-BE49-F238E27FC236}">
              <a16:creationId xmlns:a16="http://schemas.microsoft.com/office/drawing/2014/main" id="{6541558B-69E7-4FD1-BD22-7D3AA3C4D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40581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445</xdr:row>
      <xdr:rowOff>38101</xdr:rowOff>
    </xdr:from>
    <xdr:to>
      <xdr:col>15</xdr:col>
      <xdr:colOff>603982</xdr:colOff>
      <xdr:row>446</xdr:row>
      <xdr:rowOff>133351</xdr:rowOff>
    </xdr:to>
    <xdr:sp macro="" textlink="">
      <xdr:nvSpPr>
        <xdr:cNvPr id="42" name="45 Rectángulo redondeado">
          <a:extLst>
            <a:ext uri="{FF2B5EF4-FFF2-40B4-BE49-F238E27FC236}">
              <a16:creationId xmlns:a16="http://schemas.microsoft.com/office/drawing/2014/main" id="{A2D9F949-789C-42C4-948B-193E95A5786D}"/>
            </a:ext>
          </a:extLst>
        </xdr:cNvPr>
        <xdr:cNvSpPr/>
      </xdr:nvSpPr>
      <xdr:spPr>
        <a:xfrm>
          <a:off x="14306550" y="303847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446</xdr:row>
      <xdr:rowOff>66675</xdr:rowOff>
    </xdr:from>
    <xdr:to>
      <xdr:col>4</xdr:col>
      <xdr:colOff>523875</xdr:colOff>
      <xdr:row>448</xdr:row>
      <xdr:rowOff>190500</xdr:rowOff>
    </xdr:to>
    <xdr:pic>
      <xdr:nvPicPr>
        <xdr:cNvPr id="7217386" name="Picture 2">
          <a:extLst>
            <a:ext uri="{FF2B5EF4-FFF2-40B4-BE49-F238E27FC236}">
              <a16:creationId xmlns:a16="http://schemas.microsoft.com/office/drawing/2014/main" id="{5EF37BBD-CF49-4329-AC3F-60A2DFFF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13828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445</xdr:row>
      <xdr:rowOff>38101</xdr:rowOff>
    </xdr:from>
    <xdr:to>
      <xdr:col>15</xdr:col>
      <xdr:colOff>603982</xdr:colOff>
      <xdr:row>446</xdr:row>
      <xdr:rowOff>133351</xdr:rowOff>
    </xdr:to>
    <xdr:sp macro="" textlink="">
      <xdr:nvSpPr>
        <xdr:cNvPr id="44" name="45 Rectángulo redondeado">
          <a:extLst>
            <a:ext uri="{FF2B5EF4-FFF2-40B4-BE49-F238E27FC236}">
              <a16:creationId xmlns:a16="http://schemas.microsoft.com/office/drawing/2014/main" id="{C723DFBB-8BE4-41FE-BC7E-958EA6FB9DFA}"/>
            </a:ext>
          </a:extLst>
        </xdr:cNvPr>
        <xdr:cNvSpPr/>
      </xdr:nvSpPr>
      <xdr:spPr>
        <a:xfrm>
          <a:off x="14306550" y="303847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446</xdr:row>
      <xdr:rowOff>66675</xdr:rowOff>
    </xdr:from>
    <xdr:to>
      <xdr:col>4</xdr:col>
      <xdr:colOff>523875</xdr:colOff>
      <xdr:row>448</xdr:row>
      <xdr:rowOff>190500</xdr:rowOff>
    </xdr:to>
    <xdr:pic>
      <xdr:nvPicPr>
        <xdr:cNvPr id="7217388" name="Picture 2">
          <a:extLst>
            <a:ext uri="{FF2B5EF4-FFF2-40B4-BE49-F238E27FC236}">
              <a16:creationId xmlns:a16="http://schemas.microsoft.com/office/drawing/2014/main" id="{DC8FFFB4-4C83-4E56-886E-BA76E9F7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13828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480</xdr:row>
      <xdr:rowOff>38101</xdr:rowOff>
    </xdr:from>
    <xdr:to>
      <xdr:col>15</xdr:col>
      <xdr:colOff>603982</xdr:colOff>
      <xdr:row>481</xdr:row>
      <xdr:rowOff>133351</xdr:rowOff>
    </xdr:to>
    <xdr:sp macro="" textlink="">
      <xdr:nvSpPr>
        <xdr:cNvPr id="46" name="45 Rectángulo redondeado">
          <a:extLst>
            <a:ext uri="{FF2B5EF4-FFF2-40B4-BE49-F238E27FC236}">
              <a16:creationId xmlns:a16="http://schemas.microsoft.com/office/drawing/2014/main" id="{3480BD41-623A-48E3-A736-14E286D43204}"/>
            </a:ext>
          </a:extLst>
        </xdr:cNvPr>
        <xdr:cNvSpPr/>
      </xdr:nvSpPr>
      <xdr:spPr>
        <a:xfrm>
          <a:off x="14306550" y="363855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481</xdr:row>
      <xdr:rowOff>66675</xdr:rowOff>
    </xdr:from>
    <xdr:to>
      <xdr:col>4</xdr:col>
      <xdr:colOff>523875</xdr:colOff>
      <xdr:row>483</xdr:row>
      <xdr:rowOff>190500</xdr:rowOff>
    </xdr:to>
    <xdr:pic>
      <xdr:nvPicPr>
        <xdr:cNvPr id="7217390" name="Picture 2">
          <a:extLst>
            <a:ext uri="{FF2B5EF4-FFF2-40B4-BE49-F238E27FC236}">
              <a16:creationId xmlns:a16="http://schemas.microsoft.com/office/drawing/2014/main" id="{C39A43A5-ACBA-4839-A9BA-28F1C3673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85075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480</xdr:row>
      <xdr:rowOff>38101</xdr:rowOff>
    </xdr:from>
    <xdr:to>
      <xdr:col>15</xdr:col>
      <xdr:colOff>603982</xdr:colOff>
      <xdr:row>481</xdr:row>
      <xdr:rowOff>133351</xdr:rowOff>
    </xdr:to>
    <xdr:sp macro="" textlink="">
      <xdr:nvSpPr>
        <xdr:cNvPr id="48" name="45 Rectángulo redondeado">
          <a:extLst>
            <a:ext uri="{FF2B5EF4-FFF2-40B4-BE49-F238E27FC236}">
              <a16:creationId xmlns:a16="http://schemas.microsoft.com/office/drawing/2014/main" id="{8F9A4759-7ED7-45B7-B289-A4862B0A12B6}"/>
            </a:ext>
          </a:extLst>
        </xdr:cNvPr>
        <xdr:cNvSpPr/>
      </xdr:nvSpPr>
      <xdr:spPr>
        <a:xfrm>
          <a:off x="14306550" y="363855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481</xdr:row>
      <xdr:rowOff>66675</xdr:rowOff>
    </xdr:from>
    <xdr:to>
      <xdr:col>4</xdr:col>
      <xdr:colOff>523875</xdr:colOff>
      <xdr:row>483</xdr:row>
      <xdr:rowOff>190500</xdr:rowOff>
    </xdr:to>
    <xdr:pic>
      <xdr:nvPicPr>
        <xdr:cNvPr id="7217392" name="Picture 2">
          <a:extLst>
            <a:ext uri="{FF2B5EF4-FFF2-40B4-BE49-F238E27FC236}">
              <a16:creationId xmlns:a16="http://schemas.microsoft.com/office/drawing/2014/main" id="{54713806-927B-4336-A92A-79D8733AC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85075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516</xdr:row>
      <xdr:rowOff>38101</xdr:rowOff>
    </xdr:from>
    <xdr:to>
      <xdr:col>15</xdr:col>
      <xdr:colOff>603982</xdr:colOff>
      <xdr:row>517</xdr:row>
      <xdr:rowOff>133351</xdr:rowOff>
    </xdr:to>
    <xdr:sp macro="" textlink="">
      <xdr:nvSpPr>
        <xdr:cNvPr id="50" name="45 Rectángulo redondeado">
          <a:extLst>
            <a:ext uri="{FF2B5EF4-FFF2-40B4-BE49-F238E27FC236}">
              <a16:creationId xmlns:a16="http://schemas.microsoft.com/office/drawing/2014/main" id="{E8B5391E-ECB2-446D-A042-37732BF06831}"/>
            </a:ext>
          </a:extLst>
        </xdr:cNvPr>
        <xdr:cNvSpPr/>
      </xdr:nvSpPr>
      <xdr:spPr>
        <a:xfrm>
          <a:off x="14306550" y="425577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517</xdr:row>
      <xdr:rowOff>66675</xdr:rowOff>
    </xdr:from>
    <xdr:to>
      <xdr:col>4</xdr:col>
      <xdr:colOff>523875</xdr:colOff>
      <xdr:row>519</xdr:row>
      <xdr:rowOff>190500</xdr:rowOff>
    </xdr:to>
    <xdr:pic>
      <xdr:nvPicPr>
        <xdr:cNvPr id="7217394" name="Picture 2">
          <a:extLst>
            <a:ext uri="{FF2B5EF4-FFF2-40B4-BE49-F238E27FC236}">
              <a16:creationId xmlns:a16="http://schemas.microsoft.com/office/drawing/2014/main" id="{0F54A485-20CF-4B0A-9CA3-19BD2D64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58037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516</xdr:row>
      <xdr:rowOff>38101</xdr:rowOff>
    </xdr:from>
    <xdr:to>
      <xdr:col>15</xdr:col>
      <xdr:colOff>603982</xdr:colOff>
      <xdr:row>517</xdr:row>
      <xdr:rowOff>133351</xdr:rowOff>
    </xdr:to>
    <xdr:sp macro="" textlink="">
      <xdr:nvSpPr>
        <xdr:cNvPr id="52" name="45 Rectángulo redondeado">
          <a:extLst>
            <a:ext uri="{FF2B5EF4-FFF2-40B4-BE49-F238E27FC236}">
              <a16:creationId xmlns:a16="http://schemas.microsoft.com/office/drawing/2014/main" id="{E6179FF2-86D3-497E-A5EB-DAF59223FD25}"/>
            </a:ext>
          </a:extLst>
        </xdr:cNvPr>
        <xdr:cNvSpPr/>
      </xdr:nvSpPr>
      <xdr:spPr>
        <a:xfrm>
          <a:off x="14306550" y="425577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517</xdr:row>
      <xdr:rowOff>66675</xdr:rowOff>
    </xdr:from>
    <xdr:to>
      <xdr:col>4</xdr:col>
      <xdr:colOff>523875</xdr:colOff>
      <xdr:row>519</xdr:row>
      <xdr:rowOff>190500</xdr:rowOff>
    </xdr:to>
    <xdr:pic>
      <xdr:nvPicPr>
        <xdr:cNvPr id="7217396" name="Picture 2">
          <a:extLst>
            <a:ext uri="{FF2B5EF4-FFF2-40B4-BE49-F238E27FC236}">
              <a16:creationId xmlns:a16="http://schemas.microsoft.com/office/drawing/2014/main" id="{69DBD0F7-D333-41AD-AEBC-9D7092D3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58037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550</xdr:row>
      <xdr:rowOff>38101</xdr:rowOff>
    </xdr:from>
    <xdr:to>
      <xdr:col>15</xdr:col>
      <xdr:colOff>603982</xdr:colOff>
      <xdr:row>551</xdr:row>
      <xdr:rowOff>133351</xdr:rowOff>
    </xdr:to>
    <xdr:sp macro="" textlink="">
      <xdr:nvSpPr>
        <xdr:cNvPr id="54" name="45 Rectángulo redondeado">
          <a:extLst>
            <a:ext uri="{FF2B5EF4-FFF2-40B4-BE49-F238E27FC236}">
              <a16:creationId xmlns:a16="http://schemas.microsoft.com/office/drawing/2014/main" id="{86C96907-EA69-4E20-9E61-86471F0823D2}"/>
            </a:ext>
          </a:extLst>
        </xdr:cNvPr>
        <xdr:cNvSpPr/>
      </xdr:nvSpPr>
      <xdr:spPr>
        <a:xfrm>
          <a:off x="14306550" y="48387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551</xdr:row>
      <xdr:rowOff>66675</xdr:rowOff>
    </xdr:from>
    <xdr:to>
      <xdr:col>4</xdr:col>
      <xdr:colOff>523875</xdr:colOff>
      <xdr:row>553</xdr:row>
      <xdr:rowOff>190500</xdr:rowOff>
    </xdr:to>
    <xdr:pic>
      <xdr:nvPicPr>
        <xdr:cNvPr id="7217398" name="Picture 2">
          <a:extLst>
            <a:ext uri="{FF2B5EF4-FFF2-40B4-BE49-F238E27FC236}">
              <a16:creationId xmlns:a16="http://schemas.microsoft.com/office/drawing/2014/main" id="{58EABEF9-841A-4C64-A983-A095EF9E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127569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550</xdr:row>
      <xdr:rowOff>38101</xdr:rowOff>
    </xdr:from>
    <xdr:to>
      <xdr:col>15</xdr:col>
      <xdr:colOff>603982</xdr:colOff>
      <xdr:row>551</xdr:row>
      <xdr:rowOff>133351</xdr:rowOff>
    </xdr:to>
    <xdr:sp macro="" textlink="">
      <xdr:nvSpPr>
        <xdr:cNvPr id="56" name="45 Rectángulo redondeado">
          <a:extLst>
            <a:ext uri="{FF2B5EF4-FFF2-40B4-BE49-F238E27FC236}">
              <a16:creationId xmlns:a16="http://schemas.microsoft.com/office/drawing/2014/main" id="{A5A4D41B-D696-4DA6-AC1B-0C72D9D21B74}"/>
            </a:ext>
          </a:extLst>
        </xdr:cNvPr>
        <xdr:cNvSpPr/>
      </xdr:nvSpPr>
      <xdr:spPr>
        <a:xfrm>
          <a:off x="14306550" y="48387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551</xdr:row>
      <xdr:rowOff>66675</xdr:rowOff>
    </xdr:from>
    <xdr:to>
      <xdr:col>4</xdr:col>
      <xdr:colOff>523875</xdr:colOff>
      <xdr:row>553</xdr:row>
      <xdr:rowOff>190500</xdr:rowOff>
    </xdr:to>
    <xdr:pic>
      <xdr:nvPicPr>
        <xdr:cNvPr id="7217400" name="Picture 2">
          <a:extLst>
            <a:ext uri="{FF2B5EF4-FFF2-40B4-BE49-F238E27FC236}">
              <a16:creationId xmlns:a16="http://schemas.microsoft.com/office/drawing/2014/main" id="{24D1E921-DD07-45C6-ACCE-90C9EA2C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127569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585</xdr:row>
      <xdr:rowOff>38101</xdr:rowOff>
    </xdr:from>
    <xdr:to>
      <xdr:col>15</xdr:col>
      <xdr:colOff>603982</xdr:colOff>
      <xdr:row>586</xdr:row>
      <xdr:rowOff>133351</xdr:rowOff>
    </xdr:to>
    <xdr:sp macro="" textlink="">
      <xdr:nvSpPr>
        <xdr:cNvPr id="58" name="45 Rectángulo redondeado">
          <a:extLst>
            <a:ext uri="{FF2B5EF4-FFF2-40B4-BE49-F238E27FC236}">
              <a16:creationId xmlns:a16="http://schemas.microsoft.com/office/drawing/2014/main" id="{D33C7BC8-43AB-43FD-920E-D3B76EFB1858}"/>
            </a:ext>
          </a:extLst>
        </xdr:cNvPr>
        <xdr:cNvSpPr/>
      </xdr:nvSpPr>
      <xdr:spPr>
        <a:xfrm>
          <a:off x="14306550" y="543877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586</xdr:row>
      <xdr:rowOff>66675</xdr:rowOff>
    </xdr:from>
    <xdr:to>
      <xdr:col>4</xdr:col>
      <xdr:colOff>523875</xdr:colOff>
      <xdr:row>588</xdr:row>
      <xdr:rowOff>190500</xdr:rowOff>
    </xdr:to>
    <xdr:pic>
      <xdr:nvPicPr>
        <xdr:cNvPr id="7217402" name="Picture 2">
          <a:extLst>
            <a:ext uri="{FF2B5EF4-FFF2-40B4-BE49-F238E27FC236}">
              <a16:creationId xmlns:a16="http://schemas.microsoft.com/office/drawing/2014/main" id="{28450661-EF38-4BCE-A1C5-A1A58C71C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198816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585</xdr:row>
      <xdr:rowOff>38101</xdr:rowOff>
    </xdr:from>
    <xdr:to>
      <xdr:col>15</xdr:col>
      <xdr:colOff>603982</xdr:colOff>
      <xdr:row>586</xdr:row>
      <xdr:rowOff>133351</xdr:rowOff>
    </xdr:to>
    <xdr:sp macro="" textlink="">
      <xdr:nvSpPr>
        <xdr:cNvPr id="60" name="45 Rectángulo redondeado">
          <a:extLst>
            <a:ext uri="{FF2B5EF4-FFF2-40B4-BE49-F238E27FC236}">
              <a16:creationId xmlns:a16="http://schemas.microsoft.com/office/drawing/2014/main" id="{295151AB-0BA9-4751-8052-1E64AE5F24C3}"/>
            </a:ext>
          </a:extLst>
        </xdr:cNvPr>
        <xdr:cNvSpPr/>
      </xdr:nvSpPr>
      <xdr:spPr>
        <a:xfrm>
          <a:off x="14306550" y="543877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586</xdr:row>
      <xdr:rowOff>66675</xdr:rowOff>
    </xdr:from>
    <xdr:to>
      <xdr:col>4</xdr:col>
      <xdr:colOff>523875</xdr:colOff>
      <xdr:row>588</xdr:row>
      <xdr:rowOff>190500</xdr:rowOff>
    </xdr:to>
    <xdr:pic>
      <xdr:nvPicPr>
        <xdr:cNvPr id="7217404" name="Picture 2">
          <a:extLst>
            <a:ext uri="{FF2B5EF4-FFF2-40B4-BE49-F238E27FC236}">
              <a16:creationId xmlns:a16="http://schemas.microsoft.com/office/drawing/2014/main" id="{A17D842D-EE84-41D7-A9F2-9E57D2DA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198816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620</xdr:row>
      <xdr:rowOff>38101</xdr:rowOff>
    </xdr:from>
    <xdr:to>
      <xdr:col>15</xdr:col>
      <xdr:colOff>603982</xdr:colOff>
      <xdr:row>621</xdr:row>
      <xdr:rowOff>133351</xdr:rowOff>
    </xdr:to>
    <xdr:sp macro="" textlink="">
      <xdr:nvSpPr>
        <xdr:cNvPr id="62" name="45 Rectángulo redondeado">
          <a:extLst>
            <a:ext uri="{FF2B5EF4-FFF2-40B4-BE49-F238E27FC236}">
              <a16:creationId xmlns:a16="http://schemas.microsoft.com/office/drawing/2014/main" id="{EF072B0E-0A5D-4B3A-99A3-27BACA7B2853}"/>
            </a:ext>
          </a:extLst>
        </xdr:cNvPr>
        <xdr:cNvSpPr/>
      </xdr:nvSpPr>
      <xdr:spPr>
        <a:xfrm>
          <a:off x="14306550" y="603885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621</xdr:row>
      <xdr:rowOff>66675</xdr:rowOff>
    </xdr:from>
    <xdr:to>
      <xdr:col>4</xdr:col>
      <xdr:colOff>523875</xdr:colOff>
      <xdr:row>623</xdr:row>
      <xdr:rowOff>190500</xdr:rowOff>
    </xdr:to>
    <xdr:pic>
      <xdr:nvPicPr>
        <xdr:cNvPr id="7217406" name="Picture 2">
          <a:extLst>
            <a:ext uri="{FF2B5EF4-FFF2-40B4-BE49-F238E27FC236}">
              <a16:creationId xmlns:a16="http://schemas.microsoft.com/office/drawing/2014/main" id="{574427DC-FCA3-4AD2-8194-0B46AFC4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70063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620</xdr:row>
      <xdr:rowOff>38101</xdr:rowOff>
    </xdr:from>
    <xdr:to>
      <xdr:col>15</xdr:col>
      <xdr:colOff>603982</xdr:colOff>
      <xdr:row>621</xdr:row>
      <xdr:rowOff>133351</xdr:rowOff>
    </xdr:to>
    <xdr:sp macro="" textlink="">
      <xdr:nvSpPr>
        <xdr:cNvPr id="64" name="45 Rectángulo redondeado">
          <a:extLst>
            <a:ext uri="{FF2B5EF4-FFF2-40B4-BE49-F238E27FC236}">
              <a16:creationId xmlns:a16="http://schemas.microsoft.com/office/drawing/2014/main" id="{10AC7D3C-F5A0-4A0F-A760-76CF1C62C7AF}"/>
            </a:ext>
          </a:extLst>
        </xdr:cNvPr>
        <xdr:cNvSpPr/>
      </xdr:nvSpPr>
      <xdr:spPr>
        <a:xfrm>
          <a:off x="14306550" y="603885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621</xdr:row>
      <xdr:rowOff>66675</xdr:rowOff>
    </xdr:from>
    <xdr:to>
      <xdr:col>4</xdr:col>
      <xdr:colOff>523875</xdr:colOff>
      <xdr:row>623</xdr:row>
      <xdr:rowOff>190500</xdr:rowOff>
    </xdr:to>
    <xdr:pic>
      <xdr:nvPicPr>
        <xdr:cNvPr id="7217408" name="Picture 2">
          <a:extLst>
            <a:ext uri="{FF2B5EF4-FFF2-40B4-BE49-F238E27FC236}">
              <a16:creationId xmlns:a16="http://schemas.microsoft.com/office/drawing/2014/main" id="{FB1DCE5A-4E06-43E4-B405-050B03B9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70063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653</xdr:row>
      <xdr:rowOff>38101</xdr:rowOff>
    </xdr:from>
    <xdr:to>
      <xdr:col>15</xdr:col>
      <xdr:colOff>603982</xdr:colOff>
      <xdr:row>654</xdr:row>
      <xdr:rowOff>133351</xdr:rowOff>
    </xdr:to>
    <xdr:sp macro="" textlink="">
      <xdr:nvSpPr>
        <xdr:cNvPr id="66" name="45 Rectángulo redondeado">
          <a:extLst>
            <a:ext uri="{FF2B5EF4-FFF2-40B4-BE49-F238E27FC236}">
              <a16:creationId xmlns:a16="http://schemas.microsoft.com/office/drawing/2014/main" id="{510B2810-84C1-4DED-8AC5-96281916CCF0}"/>
            </a:ext>
          </a:extLst>
        </xdr:cNvPr>
        <xdr:cNvSpPr/>
      </xdr:nvSpPr>
      <xdr:spPr>
        <a:xfrm>
          <a:off x="14544675" y="3810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654</xdr:row>
      <xdr:rowOff>66675</xdr:rowOff>
    </xdr:from>
    <xdr:to>
      <xdr:col>4</xdr:col>
      <xdr:colOff>523875</xdr:colOff>
      <xdr:row>656</xdr:row>
      <xdr:rowOff>190500</xdr:rowOff>
    </xdr:to>
    <xdr:pic>
      <xdr:nvPicPr>
        <xdr:cNvPr id="7217410" name="Picture 2">
          <a:extLst>
            <a:ext uri="{FF2B5EF4-FFF2-40B4-BE49-F238E27FC236}">
              <a16:creationId xmlns:a16="http://schemas.microsoft.com/office/drawing/2014/main" id="{C8D7E417-D181-43B3-9C62-4654FEC83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37881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685</xdr:row>
      <xdr:rowOff>38101</xdr:rowOff>
    </xdr:from>
    <xdr:to>
      <xdr:col>15</xdr:col>
      <xdr:colOff>603982</xdr:colOff>
      <xdr:row>686</xdr:row>
      <xdr:rowOff>133351</xdr:rowOff>
    </xdr:to>
    <xdr:sp macro="" textlink="">
      <xdr:nvSpPr>
        <xdr:cNvPr id="68" name="45 Rectángulo redondeado">
          <a:extLst>
            <a:ext uri="{FF2B5EF4-FFF2-40B4-BE49-F238E27FC236}">
              <a16:creationId xmlns:a16="http://schemas.microsoft.com/office/drawing/2014/main" id="{3B62F063-24A1-4106-AEB1-F0D74A4FC7BA}"/>
            </a:ext>
          </a:extLst>
        </xdr:cNvPr>
        <xdr:cNvSpPr/>
      </xdr:nvSpPr>
      <xdr:spPr>
        <a:xfrm>
          <a:off x="14544675" y="552450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686</xdr:row>
      <xdr:rowOff>66675</xdr:rowOff>
    </xdr:from>
    <xdr:to>
      <xdr:col>4</xdr:col>
      <xdr:colOff>523875</xdr:colOff>
      <xdr:row>688</xdr:row>
      <xdr:rowOff>190500</xdr:rowOff>
    </xdr:to>
    <xdr:pic>
      <xdr:nvPicPr>
        <xdr:cNvPr id="7217412" name="Picture 2">
          <a:extLst>
            <a:ext uri="{FF2B5EF4-FFF2-40B4-BE49-F238E27FC236}">
              <a16:creationId xmlns:a16="http://schemas.microsoft.com/office/drawing/2014/main" id="{173E2FED-C55D-4359-AED4-10268B794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03699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718</xdr:row>
      <xdr:rowOff>38101</xdr:rowOff>
    </xdr:from>
    <xdr:to>
      <xdr:col>15</xdr:col>
      <xdr:colOff>603982</xdr:colOff>
      <xdr:row>719</xdr:row>
      <xdr:rowOff>133351</xdr:rowOff>
    </xdr:to>
    <xdr:sp macro="" textlink="">
      <xdr:nvSpPr>
        <xdr:cNvPr id="70" name="45 Rectángulo redondeado">
          <a:extLst>
            <a:ext uri="{FF2B5EF4-FFF2-40B4-BE49-F238E27FC236}">
              <a16:creationId xmlns:a16="http://schemas.microsoft.com/office/drawing/2014/main" id="{FA383463-1E19-450E-83C2-C3F8BBDA66E1}"/>
            </a:ext>
          </a:extLst>
        </xdr:cNvPr>
        <xdr:cNvSpPr/>
      </xdr:nvSpPr>
      <xdr:spPr>
        <a:xfrm>
          <a:off x="14544675" y="1118235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719</xdr:row>
      <xdr:rowOff>66675</xdr:rowOff>
    </xdr:from>
    <xdr:to>
      <xdr:col>4</xdr:col>
      <xdr:colOff>523875</xdr:colOff>
      <xdr:row>721</xdr:row>
      <xdr:rowOff>190500</xdr:rowOff>
    </xdr:to>
    <xdr:pic>
      <xdr:nvPicPr>
        <xdr:cNvPr id="7217414" name="Picture 2">
          <a:extLst>
            <a:ext uri="{FF2B5EF4-FFF2-40B4-BE49-F238E27FC236}">
              <a16:creationId xmlns:a16="http://schemas.microsoft.com/office/drawing/2014/main" id="{4ACB48D7-1000-49AA-BC6B-FA6C1694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71231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752</xdr:row>
      <xdr:rowOff>38101</xdr:rowOff>
    </xdr:from>
    <xdr:to>
      <xdr:col>15</xdr:col>
      <xdr:colOff>603982</xdr:colOff>
      <xdr:row>753</xdr:row>
      <xdr:rowOff>133351</xdr:rowOff>
    </xdr:to>
    <xdr:sp macro="" textlink="">
      <xdr:nvSpPr>
        <xdr:cNvPr id="72" name="45 Rectángulo redondeado">
          <a:extLst>
            <a:ext uri="{FF2B5EF4-FFF2-40B4-BE49-F238E27FC236}">
              <a16:creationId xmlns:a16="http://schemas.microsoft.com/office/drawing/2014/main" id="{C440BC2D-E60A-4B90-A1AE-334277578105}"/>
            </a:ext>
          </a:extLst>
        </xdr:cNvPr>
        <xdr:cNvSpPr/>
      </xdr:nvSpPr>
      <xdr:spPr>
        <a:xfrm>
          <a:off x="14544675" y="1701165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753</xdr:row>
      <xdr:rowOff>66675</xdr:rowOff>
    </xdr:from>
    <xdr:to>
      <xdr:col>4</xdr:col>
      <xdr:colOff>523875</xdr:colOff>
      <xdr:row>755</xdr:row>
      <xdr:rowOff>190500</xdr:rowOff>
    </xdr:to>
    <xdr:pic>
      <xdr:nvPicPr>
        <xdr:cNvPr id="7217416" name="Picture 2">
          <a:extLst>
            <a:ext uri="{FF2B5EF4-FFF2-40B4-BE49-F238E27FC236}">
              <a16:creationId xmlns:a16="http://schemas.microsoft.com/office/drawing/2014/main" id="{DBA95C36-4840-45F7-A8B5-886CE4AB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40478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785</xdr:row>
      <xdr:rowOff>38101</xdr:rowOff>
    </xdr:from>
    <xdr:to>
      <xdr:col>15</xdr:col>
      <xdr:colOff>603982</xdr:colOff>
      <xdr:row>786</xdr:row>
      <xdr:rowOff>133351</xdr:rowOff>
    </xdr:to>
    <xdr:sp macro="" textlink="">
      <xdr:nvSpPr>
        <xdr:cNvPr id="74" name="45 Rectángulo redondeado">
          <a:extLst>
            <a:ext uri="{FF2B5EF4-FFF2-40B4-BE49-F238E27FC236}">
              <a16:creationId xmlns:a16="http://schemas.microsoft.com/office/drawing/2014/main" id="{A88AAB42-8DA9-40CF-8F9F-4D9D65248439}"/>
            </a:ext>
          </a:extLst>
        </xdr:cNvPr>
        <xdr:cNvSpPr/>
      </xdr:nvSpPr>
      <xdr:spPr>
        <a:xfrm>
          <a:off x="14544675" y="2266950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786</xdr:row>
      <xdr:rowOff>66675</xdr:rowOff>
    </xdr:from>
    <xdr:to>
      <xdr:col>4</xdr:col>
      <xdr:colOff>523875</xdr:colOff>
      <xdr:row>788</xdr:row>
      <xdr:rowOff>190500</xdr:rowOff>
    </xdr:to>
    <xdr:pic>
      <xdr:nvPicPr>
        <xdr:cNvPr id="7217418" name="Picture 2">
          <a:extLst>
            <a:ext uri="{FF2B5EF4-FFF2-40B4-BE49-F238E27FC236}">
              <a16:creationId xmlns:a16="http://schemas.microsoft.com/office/drawing/2014/main" id="{8F2976EA-C792-423C-9A97-002457925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08010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822</xdr:row>
      <xdr:rowOff>38101</xdr:rowOff>
    </xdr:from>
    <xdr:to>
      <xdr:col>15</xdr:col>
      <xdr:colOff>603982</xdr:colOff>
      <xdr:row>823</xdr:row>
      <xdr:rowOff>133351</xdr:rowOff>
    </xdr:to>
    <xdr:sp macro="" textlink="">
      <xdr:nvSpPr>
        <xdr:cNvPr id="76" name="45 Rectángulo redondeado">
          <a:extLst>
            <a:ext uri="{FF2B5EF4-FFF2-40B4-BE49-F238E27FC236}">
              <a16:creationId xmlns:a16="http://schemas.microsoft.com/office/drawing/2014/main" id="{C967F6C6-1399-4742-A48E-8511CF60C370}"/>
            </a:ext>
          </a:extLst>
        </xdr:cNvPr>
        <xdr:cNvSpPr/>
      </xdr:nvSpPr>
      <xdr:spPr>
        <a:xfrm>
          <a:off x="14544675" y="2901315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823</xdr:row>
      <xdr:rowOff>66675</xdr:rowOff>
    </xdr:from>
    <xdr:to>
      <xdr:col>4</xdr:col>
      <xdr:colOff>523875</xdr:colOff>
      <xdr:row>825</xdr:row>
      <xdr:rowOff>190500</xdr:rowOff>
    </xdr:to>
    <xdr:pic>
      <xdr:nvPicPr>
        <xdr:cNvPr id="7217420" name="Picture 2">
          <a:extLst>
            <a:ext uri="{FF2B5EF4-FFF2-40B4-BE49-F238E27FC236}">
              <a16:creationId xmlns:a16="http://schemas.microsoft.com/office/drawing/2014/main" id="{A692661E-4274-4B5D-B726-811863523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83258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856</xdr:row>
      <xdr:rowOff>38101</xdr:rowOff>
    </xdr:from>
    <xdr:to>
      <xdr:col>15</xdr:col>
      <xdr:colOff>603982</xdr:colOff>
      <xdr:row>857</xdr:row>
      <xdr:rowOff>133351</xdr:rowOff>
    </xdr:to>
    <xdr:sp macro="" textlink="">
      <xdr:nvSpPr>
        <xdr:cNvPr id="78" name="45 Rectángulo redondeado">
          <a:extLst>
            <a:ext uri="{FF2B5EF4-FFF2-40B4-BE49-F238E27FC236}">
              <a16:creationId xmlns:a16="http://schemas.microsoft.com/office/drawing/2014/main" id="{E257F819-BF1F-4B9C-8F4C-7C25BFCBA6B7}"/>
            </a:ext>
          </a:extLst>
        </xdr:cNvPr>
        <xdr:cNvSpPr/>
      </xdr:nvSpPr>
      <xdr:spPr>
        <a:xfrm>
          <a:off x="14544675" y="3484245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857</xdr:row>
      <xdr:rowOff>66675</xdr:rowOff>
    </xdr:from>
    <xdr:to>
      <xdr:col>4</xdr:col>
      <xdr:colOff>523875</xdr:colOff>
      <xdr:row>859</xdr:row>
      <xdr:rowOff>190500</xdr:rowOff>
    </xdr:to>
    <xdr:pic>
      <xdr:nvPicPr>
        <xdr:cNvPr id="7217422" name="Picture 2">
          <a:extLst>
            <a:ext uri="{FF2B5EF4-FFF2-40B4-BE49-F238E27FC236}">
              <a16:creationId xmlns:a16="http://schemas.microsoft.com/office/drawing/2014/main" id="{5A12FAC4-2E30-4E6B-858E-1293A097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52504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495300</xdr:colOff>
      <xdr:row>892</xdr:row>
      <xdr:rowOff>38101</xdr:rowOff>
    </xdr:from>
    <xdr:to>
      <xdr:col>14</xdr:col>
      <xdr:colOff>631914</xdr:colOff>
      <xdr:row>893</xdr:row>
      <xdr:rowOff>133351</xdr:rowOff>
    </xdr:to>
    <xdr:sp macro="" textlink="">
      <xdr:nvSpPr>
        <xdr:cNvPr id="80" name="59 Rectángulo redondeado">
          <a:extLst>
            <a:ext uri="{FF2B5EF4-FFF2-40B4-BE49-F238E27FC236}">
              <a16:creationId xmlns:a16="http://schemas.microsoft.com/office/drawing/2014/main" id="{4A6EFBE3-2498-4E91-8BC0-DD6E6FE0DEB0}"/>
            </a:ext>
          </a:extLst>
        </xdr:cNvPr>
        <xdr:cNvSpPr/>
      </xdr:nvSpPr>
      <xdr:spPr>
        <a:xfrm>
          <a:off x="12725400" y="552451"/>
          <a:ext cx="103196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495300</xdr:colOff>
      <xdr:row>892</xdr:row>
      <xdr:rowOff>38101</xdr:rowOff>
    </xdr:from>
    <xdr:to>
      <xdr:col>14</xdr:col>
      <xdr:colOff>631914</xdr:colOff>
      <xdr:row>893</xdr:row>
      <xdr:rowOff>133351</xdr:rowOff>
    </xdr:to>
    <xdr:sp macro="" textlink="">
      <xdr:nvSpPr>
        <xdr:cNvPr id="81" name="59 Rectángulo redondeado">
          <a:extLst>
            <a:ext uri="{FF2B5EF4-FFF2-40B4-BE49-F238E27FC236}">
              <a16:creationId xmlns:a16="http://schemas.microsoft.com/office/drawing/2014/main" id="{A02AE67D-944D-4B76-987B-475A7D04163F}"/>
            </a:ext>
          </a:extLst>
        </xdr:cNvPr>
        <xdr:cNvSpPr/>
      </xdr:nvSpPr>
      <xdr:spPr>
        <a:xfrm>
          <a:off x="12725400" y="552451"/>
          <a:ext cx="103196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285750</xdr:colOff>
      <xdr:row>893</xdr:row>
      <xdr:rowOff>133350</xdr:rowOff>
    </xdr:from>
    <xdr:to>
      <xdr:col>4</xdr:col>
      <xdr:colOff>514350</xdr:colOff>
      <xdr:row>896</xdr:row>
      <xdr:rowOff>57150</xdr:rowOff>
    </xdr:to>
    <xdr:pic>
      <xdr:nvPicPr>
        <xdr:cNvPr id="7217425" name="Picture 2">
          <a:extLst>
            <a:ext uri="{FF2B5EF4-FFF2-40B4-BE49-F238E27FC236}">
              <a16:creationId xmlns:a16="http://schemas.microsoft.com/office/drawing/2014/main" id="{60A9927F-BF9E-4E32-A6E8-EA6E351C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25847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923</xdr:row>
      <xdr:rowOff>38101</xdr:rowOff>
    </xdr:from>
    <xdr:to>
      <xdr:col>15</xdr:col>
      <xdr:colOff>603982</xdr:colOff>
      <xdr:row>924</xdr:row>
      <xdr:rowOff>133351</xdr:rowOff>
    </xdr:to>
    <xdr:sp macro="" textlink="">
      <xdr:nvSpPr>
        <xdr:cNvPr id="83" name="45 Rectángulo redondeado">
          <a:extLst>
            <a:ext uri="{FF2B5EF4-FFF2-40B4-BE49-F238E27FC236}">
              <a16:creationId xmlns:a16="http://schemas.microsoft.com/office/drawing/2014/main" id="{ACF60BB7-177C-4850-AF6C-53BC481073E8}"/>
            </a:ext>
          </a:extLst>
        </xdr:cNvPr>
        <xdr:cNvSpPr/>
      </xdr:nvSpPr>
      <xdr:spPr>
        <a:xfrm>
          <a:off x="13658850" y="5867401"/>
          <a:ext cx="15469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924</xdr:row>
      <xdr:rowOff>66675</xdr:rowOff>
    </xdr:from>
    <xdr:to>
      <xdr:col>4</xdr:col>
      <xdr:colOff>523875</xdr:colOff>
      <xdr:row>926</xdr:row>
      <xdr:rowOff>190500</xdr:rowOff>
    </xdr:to>
    <xdr:pic>
      <xdr:nvPicPr>
        <xdr:cNvPr id="7217427" name="Picture 2">
          <a:extLst>
            <a:ext uri="{FF2B5EF4-FFF2-40B4-BE49-F238E27FC236}">
              <a16:creationId xmlns:a16="http://schemas.microsoft.com/office/drawing/2014/main" id="{B8218D14-669C-4289-B779-FAFD2A077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89569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961</xdr:row>
      <xdr:rowOff>19050</xdr:rowOff>
    </xdr:from>
    <xdr:to>
      <xdr:col>4</xdr:col>
      <xdr:colOff>628650</xdr:colOff>
      <xdr:row>963</xdr:row>
      <xdr:rowOff>161925</xdr:rowOff>
    </xdr:to>
    <xdr:pic>
      <xdr:nvPicPr>
        <xdr:cNvPr id="7217428" name="Picture 2">
          <a:extLst>
            <a:ext uri="{FF2B5EF4-FFF2-40B4-BE49-F238E27FC236}">
              <a16:creationId xmlns:a16="http://schemas.microsoft.com/office/drawing/2014/main" id="{858C1101-BBB8-476C-89AF-4D781C64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6462650"/>
          <a:ext cx="4048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995</xdr:row>
      <xdr:rowOff>19050</xdr:rowOff>
    </xdr:from>
    <xdr:to>
      <xdr:col>4</xdr:col>
      <xdr:colOff>628650</xdr:colOff>
      <xdr:row>997</xdr:row>
      <xdr:rowOff>161925</xdr:rowOff>
    </xdr:to>
    <xdr:pic>
      <xdr:nvPicPr>
        <xdr:cNvPr id="7217429" name="Picture 2">
          <a:extLst>
            <a:ext uri="{FF2B5EF4-FFF2-40B4-BE49-F238E27FC236}">
              <a16:creationId xmlns:a16="http://schemas.microsoft.com/office/drawing/2014/main" id="{EA7F6AAB-CFB7-45F3-A28F-20F0379F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415900"/>
          <a:ext cx="4048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1030</xdr:row>
      <xdr:rowOff>19050</xdr:rowOff>
    </xdr:from>
    <xdr:to>
      <xdr:col>4</xdr:col>
      <xdr:colOff>628650</xdr:colOff>
      <xdr:row>1032</xdr:row>
      <xdr:rowOff>161925</xdr:rowOff>
    </xdr:to>
    <xdr:pic>
      <xdr:nvPicPr>
        <xdr:cNvPr id="7217430" name="Picture 2">
          <a:extLst>
            <a:ext uri="{FF2B5EF4-FFF2-40B4-BE49-F238E27FC236}">
              <a16:creationId xmlns:a16="http://schemas.microsoft.com/office/drawing/2014/main" id="{AED0A9A4-2CEA-4FC1-A4DE-EBC4E4E3C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10540600"/>
          <a:ext cx="4048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1064</xdr:row>
      <xdr:rowOff>19050</xdr:rowOff>
    </xdr:from>
    <xdr:to>
      <xdr:col>4</xdr:col>
      <xdr:colOff>628650</xdr:colOff>
      <xdr:row>1066</xdr:row>
      <xdr:rowOff>161925</xdr:rowOff>
    </xdr:to>
    <xdr:pic>
      <xdr:nvPicPr>
        <xdr:cNvPr id="7217431" name="Picture 2">
          <a:extLst>
            <a:ext uri="{FF2B5EF4-FFF2-40B4-BE49-F238E27FC236}">
              <a16:creationId xmlns:a16="http://schemas.microsoft.com/office/drawing/2014/main" id="{CAB0EDB0-8C04-4E6F-96E5-917509A25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17493850"/>
          <a:ext cx="4048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523875</xdr:colOff>
      <xdr:row>1100</xdr:row>
      <xdr:rowOff>38101</xdr:rowOff>
    </xdr:from>
    <xdr:to>
      <xdr:col>14</xdr:col>
      <xdr:colOff>632063</xdr:colOff>
      <xdr:row>1101</xdr:row>
      <xdr:rowOff>133351</xdr:rowOff>
    </xdr:to>
    <xdr:sp macro="" textlink="">
      <xdr:nvSpPr>
        <xdr:cNvPr id="89" name="139 Rectángulo redondeado">
          <a:extLst>
            <a:ext uri="{FF2B5EF4-FFF2-40B4-BE49-F238E27FC236}">
              <a16:creationId xmlns:a16="http://schemas.microsoft.com/office/drawing/2014/main" id="{89872FD5-86E1-459C-B5BA-76B499C73BFC}"/>
            </a:ext>
          </a:extLst>
        </xdr:cNvPr>
        <xdr:cNvSpPr/>
      </xdr:nvSpPr>
      <xdr:spPr>
        <a:xfrm>
          <a:off x="14239875" y="38101"/>
          <a:ext cx="118451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238125</xdr:colOff>
      <xdr:row>1101</xdr:row>
      <xdr:rowOff>28575</xdr:rowOff>
    </xdr:from>
    <xdr:to>
      <xdr:col>4</xdr:col>
      <xdr:colOff>466725</xdr:colOff>
      <xdr:row>1103</xdr:row>
      <xdr:rowOff>152400</xdr:rowOff>
    </xdr:to>
    <xdr:pic>
      <xdr:nvPicPr>
        <xdr:cNvPr id="7217433" name="Picture 2">
          <a:extLst>
            <a:ext uri="{FF2B5EF4-FFF2-40B4-BE49-F238E27FC236}">
              <a16:creationId xmlns:a16="http://schemas.microsoft.com/office/drawing/2014/main" id="{37FE3D0C-B492-4C0B-9342-67997C9EC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249995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523875</xdr:colOff>
      <xdr:row>1100</xdr:row>
      <xdr:rowOff>38101</xdr:rowOff>
    </xdr:from>
    <xdr:to>
      <xdr:col>14</xdr:col>
      <xdr:colOff>632063</xdr:colOff>
      <xdr:row>1101</xdr:row>
      <xdr:rowOff>133351</xdr:rowOff>
    </xdr:to>
    <xdr:sp macro="" textlink="">
      <xdr:nvSpPr>
        <xdr:cNvPr id="91" name="139 Rectángulo redondeado">
          <a:extLst>
            <a:ext uri="{FF2B5EF4-FFF2-40B4-BE49-F238E27FC236}">
              <a16:creationId xmlns:a16="http://schemas.microsoft.com/office/drawing/2014/main" id="{08568C14-B375-4569-A0ED-FBFC89636A40}"/>
            </a:ext>
          </a:extLst>
        </xdr:cNvPr>
        <xdr:cNvSpPr/>
      </xdr:nvSpPr>
      <xdr:spPr>
        <a:xfrm>
          <a:off x="14239875" y="38101"/>
          <a:ext cx="118451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523875</xdr:colOff>
      <xdr:row>1100</xdr:row>
      <xdr:rowOff>38101</xdr:rowOff>
    </xdr:from>
    <xdr:to>
      <xdr:col>14</xdr:col>
      <xdr:colOff>632063</xdr:colOff>
      <xdr:row>1101</xdr:row>
      <xdr:rowOff>133351</xdr:rowOff>
    </xdr:to>
    <xdr:sp macro="" textlink="">
      <xdr:nvSpPr>
        <xdr:cNvPr id="92" name="139 Rectángulo redondeado">
          <a:extLst>
            <a:ext uri="{FF2B5EF4-FFF2-40B4-BE49-F238E27FC236}">
              <a16:creationId xmlns:a16="http://schemas.microsoft.com/office/drawing/2014/main" id="{87B604A4-D4C4-43FF-8D51-5AF87303D9FA}"/>
            </a:ext>
          </a:extLst>
        </xdr:cNvPr>
        <xdr:cNvSpPr/>
      </xdr:nvSpPr>
      <xdr:spPr>
        <a:xfrm>
          <a:off x="14239875" y="38101"/>
          <a:ext cx="118451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523875</xdr:colOff>
      <xdr:row>1100</xdr:row>
      <xdr:rowOff>38101</xdr:rowOff>
    </xdr:from>
    <xdr:to>
      <xdr:col>14</xdr:col>
      <xdr:colOff>632063</xdr:colOff>
      <xdr:row>1101</xdr:row>
      <xdr:rowOff>133351</xdr:rowOff>
    </xdr:to>
    <xdr:sp macro="" textlink="">
      <xdr:nvSpPr>
        <xdr:cNvPr id="93" name="139 Rectángulo redondeado">
          <a:extLst>
            <a:ext uri="{FF2B5EF4-FFF2-40B4-BE49-F238E27FC236}">
              <a16:creationId xmlns:a16="http://schemas.microsoft.com/office/drawing/2014/main" id="{7D95B9CB-41B4-407B-ACAD-57FF3AE8E09D}"/>
            </a:ext>
          </a:extLst>
        </xdr:cNvPr>
        <xdr:cNvSpPr/>
      </xdr:nvSpPr>
      <xdr:spPr>
        <a:xfrm>
          <a:off x="14239875" y="38101"/>
          <a:ext cx="118451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1133</xdr:row>
      <xdr:rowOff>38101</xdr:rowOff>
    </xdr:from>
    <xdr:to>
      <xdr:col>15</xdr:col>
      <xdr:colOff>603982</xdr:colOff>
      <xdr:row>1134</xdr:row>
      <xdr:rowOff>133351</xdr:rowOff>
    </xdr:to>
    <xdr:sp macro="" textlink="">
      <xdr:nvSpPr>
        <xdr:cNvPr id="94" name="45 Rectángulo redondeado">
          <a:extLst>
            <a:ext uri="{FF2B5EF4-FFF2-40B4-BE49-F238E27FC236}">
              <a16:creationId xmlns:a16="http://schemas.microsoft.com/office/drawing/2014/main" id="{563DDA58-D7DB-4B05-8534-6EA8852A56D4}"/>
            </a:ext>
          </a:extLst>
        </xdr:cNvPr>
        <xdr:cNvSpPr/>
      </xdr:nvSpPr>
      <xdr:spPr>
        <a:xfrm>
          <a:off x="15325725" y="5695951"/>
          <a:ext cx="18136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1134</xdr:row>
      <xdr:rowOff>66675</xdr:rowOff>
    </xdr:from>
    <xdr:to>
      <xdr:col>4</xdr:col>
      <xdr:colOff>523875</xdr:colOff>
      <xdr:row>1136</xdr:row>
      <xdr:rowOff>190500</xdr:rowOff>
    </xdr:to>
    <xdr:pic>
      <xdr:nvPicPr>
        <xdr:cNvPr id="7217438" name="Picture 2">
          <a:extLst>
            <a:ext uri="{FF2B5EF4-FFF2-40B4-BE49-F238E27FC236}">
              <a16:creationId xmlns:a16="http://schemas.microsoft.com/office/drawing/2014/main" id="{91C6E3CF-3DFC-4B4D-A1B0-4CE2DFC8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19051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1166</xdr:row>
      <xdr:rowOff>38101</xdr:rowOff>
    </xdr:from>
    <xdr:to>
      <xdr:col>15</xdr:col>
      <xdr:colOff>603982</xdr:colOff>
      <xdr:row>1167</xdr:row>
      <xdr:rowOff>133351</xdr:rowOff>
    </xdr:to>
    <xdr:sp macro="" textlink="">
      <xdr:nvSpPr>
        <xdr:cNvPr id="96" name="45 Rectángulo redondeado">
          <a:extLst>
            <a:ext uri="{FF2B5EF4-FFF2-40B4-BE49-F238E27FC236}">
              <a16:creationId xmlns:a16="http://schemas.microsoft.com/office/drawing/2014/main" id="{6EEC6EB5-323D-4FB4-8F78-6D9A334CDCCA}"/>
            </a:ext>
          </a:extLst>
        </xdr:cNvPr>
        <xdr:cNvSpPr/>
      </xdr:nvSpPr>
      <xdr:spPr>
        <a:xfrm>
          <a:off x="15325725" y="11353801"/>
          <a:ext cx="18136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1167</xdr:row>
      <xdr:rowOff>66675</xdr:rowOff>
    </xdr:from>
    <xdr:to>
      <xdr:col>4</xdr:col>
      <xdr:colOff>523875</xdr:colOff>
      <xdr:row>1169</xdr:row>
      <xdr:rowOff>190500</xdr:rowOff>
    </xdr:to>
    <xdr:pic>
      <xdr:nvPicPr>
        <xdr:cNvPr id="7217440" name="Picture 2">
          <a:extLst>
            <a:ext uri="{FF2B5EF4-FFF2-40B4-BE49-F238E27FC236}">
              <a16:creationId xmlns:a16="http://schemas.microsoft.com/office/drawing/2014/main" id="{C3AAA76E-7790-41CF-85A9-43361B21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86584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1198</xdr:row>
      <xdr:rowOff>38101</xdr:rowOff>
    </xdr:from>
    <xdr:to>
      <xdr:col>15</xdr:col>
      <xdr:colOff>603982</xdr:colOff>
      <xdr:row>1199</xdr:row>
      <xdr:rowOff>133351</xdr:rowOff>
    </xdr:to>
    <xdr:sp macro="" textlink="">
      <xdr:nvSpPr>
        <xdr:cNvPr id="98" name="45 Rectángulo redondeado">
          <a:extLst>
            <a:ext uri="{FF2B5EF4-FFF2-40B4-BE49-F238E27FC236}">
              <a16:creationId xmlns:a16="http://schemas.microsoft.com/office/drawing/2014/main" id="{4B51A014-657A-4B19-8536-DF67B1792DF5}"/>
            </a:ext>
          </a:extLst>
        </xdr:cNvPr>
        <xdr:cNvSpPr/>
      </xdr:nvSpPr>
      <xdr:spPr>
        <a:xfrm>
          <a:off x="15325725" y="16840201"/>
          <a:ext cx="18136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1199</xdr:row>
      <xdr:rowOff>66675</xdr:rowOff>
    </xdr:from>
    <xdr:to>
      <xdr:col>4</xdr:col>
      <xdr:colOff>523875</xdr:colOff>
      <xdr:row>1201</xdr:row>
      <xdr:rowOff>190500</xdr:rowOff>
    </xdr:to>
    <xdr:pic>
      <xdr:nvPicPr>
        <xdr:cNvPr id="7217442" name="Picture 2">
          <a:extLst>
            <a:ext uri="{FF2B5EF4-FFF2-40B4-BE49-F238E27FC236}">
              <a16:creationId xmlns:a16="http://schemas.microsoft.com/office/drawing/2014/main" id="{EE1D10D2-9891-4844-8ABE-E4F95179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452401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1231</xdr:row>
      <xdr:rowOff>38101</xdr:rowOff>
    </xdr:from>
    <xdr:to>
      <xdr:col>15</xdr:col>
      <xdr:colOff>603982</xdr:colOff>
      <xdr:row>1232</xdr:row>
      <xdr:rowOff>133351</xdr:rowOff>
    </xdr:to>
    <xdr:sp macro="" textlink="">
      <xdr:nvSpPr>
        <xdr:cNvPr id="100" name="45 Rectángulo redondeado">
          <a:extLst>
            <a:ext uri="{FF2B5EF4-FFF2-40B4-BE49-F238E27FC236}">
              <a16:creationId xmlns:a16="http://schemas.microsoft.com/office/drawing/2014/main" id="{6573D406-A58F-461F-B3A0-FEC5382FB7D5}"/>
            </a:ext>
          </a:extLst>
        </xdr:cNvPr>
        <xdr:cNvSpPr/>
      </xdr:nvSpPr>
      <xdr:spPr>
        <a:xfrm>
          <a:off x="15325725" y="22498051"/>
          <a:ext cx="18136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1232</xdr:row>
      <xdr:rowOff>66675</xdr:rowOff>
    </xdr:from>
    <xdr:to>
      <xdr:col>4</xdr:col>
      <xdr:colOff>523875</xdr:colOff>
      <xdr:row>1234</xdr:row>
      <xdr:rowOff>190500</xdr:rowOff>
    </xdr:to>
    <xdr:pic>
      <xdr:nvPicPr>
        <xdr:cNvPr id="7217444" name="Picture 2">
          <a:extLst>
            <a:ext uri="{FF2B5EF4-FFF2-40B4-BE49-F238E27FC236}">
              <a16:creationId xmlns:a16="http://schemas.microsoft.com/office/drawing/2014/main" id="{95E27CFD-3C36-41EC-9095-D778ADFB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519934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1265</xdr:row>
      <xdr:rowOff>38101</xdr:rowOff>
    </xdr:from>
    <xdr:to>
      <xdr:col>15</xdr:col>
      <xdr:colOff>603982</xdr:colOff>
      <xdr:row>1266</xdr:row>
      <xdr:rowOff>133351</xdr:rowOff>
    </xdr:to>
    <xdr:sp macro="" textlink="">
      <xdr:nvSpPr>
        <xdr:cNvPr id="102" name="45 Rectángulo redondeado">
          <a:extLst>
            <a:ext uri="{FF2B5EF4-FFF2-40B4-BE49-F238E27FC236}">
              <a16:creationId xmlns:a16="http://schemas.microsoft.com/office/drawing/2014/main" id="{8EBB225B-6E2E-4D75-AA25-788D8835D667}"/>
            </a:ext>
          </a:extLst>
        </xdr:cNvPr>
        <xdr:cNvSpPr/>
      </xdr:nvSpPr>
      <xdr:spPr>
        <a:xfrm>
          <a:off x="14811375" y="381001"/>
          <a:ext cx="161363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1266</xdr:row>
      <xdr:rowOff>66675</xdr:rowOff>
    </xdr:from>
    <xdr:to>
      <xdr:col>4</xdr:col>
      <xdr:colOff>523875</xdr:colOff>
      <xdr:row>1268</xdr:row>
      <xdr:rowOff>190500</xdr:rowOff>
    </xdr:to>
    <xdr:pic>
      <xdr:nvPicPr>
        <xdr:cNvPr id="7217446" name="Picture 2">
          <a:extLst>
            <a:ext uri="{FF2B5EF4-FFF2-40B4-BE49-F238E27FC236}">
              <a16:creationId xmlns:a16="http://schemas.microsoft.com/office/drawing/2014/main" id="{1E07F9E0-17C2-4E33-BBBD-9011D8C3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589180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1298</xdr:row>
      <xdr:rowOff>38101</xdr:rowOff>
    </xdr:from>
    <xdr:to>
      <xdr:col>15</xdr:col>
      <xdr:colOff>603982</xdr:colOff>
      <xdr:row>1299</xdr:row>
      <xdr:rowOff>133351</xdr:rowOff>
    </xdr:to>
    <xdr:sp macro="" textlink="">
      <xdr:nvSpPr>
        <xdr:cNvPr id="104" name="45 Rectángulo redondeado">
          <a:extLst>
            <a:ext uri="{FF2B5EF4-FFF2-40B4-BE49-F238E27FC236}">
              <a16:creationId xmlns:a16="http://schemas.microsoft.com/office/drawing/2014/main" id="{E2FA75BA-E26A-462B-81CF-F0B969E5085B}"/>
            </a:ext>
          </a:extLst>
        </xdr:cNvPr>
        <xdr:cNvSpPr/>
      </xdr:nvSpPr>
      <xdr:spPr>
        <a:xfrm>
          <a:off x="14811375" y="6038851"/>
          <a:ext cx="161363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1299</xdr:row>
      <xdr:rowOff>66675</xdr:rowOff>
    </xdr:from>
    <xdr:to>
      <xdr:col>4</xdr:col>
      <xdr:colOff>523875</xdr:colOff>
      <xdr:row>1301</xdr:row>
      <xdr:rowOff>190500</xdr:rowOff>
    </xdr:to>
    <xdr:pic>
      <xdr:nvPicPr>
        <xdr:cNvPr id="7217448" name="Picture 2">
          <a:extLst>
            <a:ext uri="{FF2B5EF4-FFF2-40B4-BE49-F238E27FC236}">
              <a16:creationId xmlns:a16="http://schemas.microsoft.com/office/drawing/2014/main" id="{891A8B30-617D-4200-AD7D-4B4B8582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56713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1333</xdr:row>
      <xdr:rowOff>38101</xdr:rowOff>
    </xdr:from>
    <xdr:to>
      <xdr:col>15</xdr:col>
      <xdr:colOff>603982</xdr:colOff>
      <xdr:row>1334</xdr:row>
      <xdr:rowOff>133351</xdr:rowOff>
    </xdr:to>
    <xdr:sp macro="" textlink="">
      <xdr:nvSpPr>
        <xdr:cNvPr id="106" name="45 Rectángulo redondeado">
          <a:extLst>
            <a:ext uri="{FF2B5EF4-FFF2-40B4-BE49-F238E27FC236}">
              <a16:creationId xmlns:a16="http://schemas.microsoft.com/office/drawing/2014/main" id="{7B95D291-586B-4A37-83DA-F0F9EC6B6D9B}"/>
            </a:ext>
          </a:extLst>
        </xdr:cNvPr>
        <xdr:cNvSpPr/>
      </xdr:nvSpPr>
      <xdr:spPr>
        <a:xfrm>
          <a:off x="14668500" y="38101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1334</xdr:row>
      <xdr:rowOff>66675</xdr:rowOff>
    </xdr:from>
    <xdr:to>
      <xdr:col>4</xdr:col>
      <xdr:colOff>523875</xdr:colOff>
      <xdr:row>1336</xdr:row>
      <xdr:rowOff>190500</xdr:rowOff>
    </xdr:to>
    <xdr:pic>
      <xdr:nvPicPr>
        <xdr:cNvPr id="7217450" name="Picture 2">
          <a:extLst>
            <a:ext uri="{FF2B5EF4-FFF2-40B4-BE49-F238E27FC236}">
              <a16:creationId xmlns:a16="http://schemas.microsoft.com/office/drawing/2014/main" id="{1467FC4F-D65E-4F9B-8B11-DC524538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728817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1367</xdr:row>
      <xdr:rowOff>38101</xdr:rowOff>
    </xdr:from>
    <xdr:to>
      <xdr:col>15</xdr:col>
      <xdr:colOff>603982</xdr:colOff>
      <xdr:row>1368</xdr:row>
      <xdr:rowOff>133351</xdr:rowOff>
    </xdr:to>
    <xdr:sp macro="" textlink="">
      <xdr:nvSpPr>
        <xdr:cNvPr id="108" name="45 Rectángulo redondeado">
          <a:extLst>
            <a:ext uri="{FF2B5EF4-FFF2-40B4-BE49-F238E27FC236}">
              <a16:creationId xmlns:a16="http://schemas.microsoft.com/office/drawing/2014/main" id="{2FCCD531-9D37-4913-AF9E-6BBFBBADE200}"/>
            </a:ext>
          </a:extLst>
        </xdr:cNvPr>
        <xdr:cNvSpPr/>
      </xdr:nvSpPr>
      <xdr:spPr>
        <a:xfrm>
          <a:off x="14668500" y="5543551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1368</xdr:row>
      <xdr:rowOff>66675</xdr:rowOff>
    </xdr:from>
    <xdr:to>
      <xdr:col>4</xdr:col>
      <xdr:colOff>523875</xdr:colOff>
      <xdr:row>1370</xdr:row>
      <xdr:rowOff>190500</xdr:rowOff>
    </xdr:to>
    <xdr:pic>
      <xdr:nvPicPr>
        <xdr:cNvPr id="7217452" name="Picture 2">
          <a:extLst>
            <a:ext uri="{FF2B5EF4-FFF2-40B4-BE49-F238E27FC236}">
              <a16:creationId xmlns:a16="http://schemas.microsoft.com/office/drawing/2014/main" id="{9A0D867D-8EFB-4766-8DAD-BE171F632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798349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1399</xdr:row>
      <xdr:rowOff>38101</xdr:rowOff>
    </xdr:from>
    <xdr:to>
      <xdr:col>15</xdr:col>
      <xdr:colOff>603982</xdr:colOff>
      <xdr:row>1400</xdr:row>
      <xdr:rowOff>133351</xdr:rowOff>
    </xdr:to>
    <xdr:sp macro="" textlink="">
      <xdr:nvSpPr>
        <xdr:cNvPr id="110" name="45 Rectángulo redondeado">
          <a:extLst>
            <a:ext uri="{FF2B5EF4-FFF2-40B4-BE49-F238E27FC236}">
              <a16:creationId xmlns:a16="http://schemas.microsoft.com/office/drawing/2014/main" id="{5D8C39DB-0EA6-419B-AB20-EBB37B46A23F}"/>
            </a:ext>
          </a:extLst>
        </xdr:cNvPr>
        <xdr:cNvSpPr/>
      </xdr:nvSpPr>
      <xdr:spPr>
        <a:xfrm>
          <a:off x="14668500" y="10725151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1400</xdr:row>
      <xdr:rowOff>66675</xdr:rowOff>
    </xdr:from>
    <xdr:to>
      <xdr:col>4</xdr:col>
      <xdr:colOff>523875</xdr:colOff>
      <xdr:row>1402</xdr:row>
      <xdr:rowOff>190500</xdr:rowOff>
    </xdr:to>
    <xdr:pic>
      <xdr:nvPicPr>
        <xdr:cNvPr id="7217454" name="Picture 2">
          <a:extLst>
            <a:ext uri="{FF2B5EF4-FFF2-40B4-BE49-F238E27FC236}">
              <a16:creationId xmlns:a16="http://schemas.microsoft.com/office/drawing/2014/main" id="{5720BBB4-C673-4D2A-B9D3-410ECAEF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64167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1437</xdr:row>
      <xdr:rowOff>38101</xdr:rowOff>
    </xdr:from>
    <xdr:to>
      <xdr:col>15</xdr:col>
      <xdr:colOff>603982</xdr:colOff>
      <xdr:row>1438</xdr:row>
      <xdr:rowOff>133351</xdr:rowOff>
    </xdr:to>
    <xdr:sp macro="" textlink="">
      <xdr:nvSpPr>
        <xdr:cNvPr id="112" name="45 Rectángulo redondeado">
          <a:extLst>
            <a:ext uri="{FF2B5EF4-FFF2-40B4-BE49-F238E27FC236}">
              <a16:creationId xmlns:a16="http://schemas.microsoft.com/office/drawing/2014/main" id="{03851CC2-FC1C-48B4-AB56-882AD81F3889}"/>
            </a:ext>
          </a:extLst>
        </xdr:cNvPr>
        <xdr:cNvSpPr/>
      </xdr:nvSpPr>
      <xdr:spPr>
        <a:xfrm>
          <a:off x="14668500" y="16878301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1438</xdr:row>
      <xdr:rowOff>66675</xdr:rowOff>
    </xdr:from>
    <xdr:to>
      <xdr:col>4</xdr:col>
      <xdr:colOff>523875</xdr:colOff>
      <xdr:row>1440</xdr:row>
      <xdr:rowOff>190500</xdr:rowOff>
    </xdr:to>
    <xdr:pic>
      <xdr:nvPicPr>
        <xdr:cNvPr id="7217456" name="Picture 2">
          <a:extLst>
            <a:ext uri="{FF2B5EF4-FFF2-40B4-BE49-F238E27FC236}">
              <a16:creationId xmlns:a16="http://schemas.microsoft.com/office/drawing/2014/main" id="{82010C8E-A16B-4D45-B629-81E7EA10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41415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1472</xdr:row>
      <xdr:rowOff>38101</xdr:rowOff>
    </xdr:from>
    <xdr:to>
      <xdr:col>15</xdr:col>
      <xdr:colOff>603982</xdr:colOff>
      <xdr:row>1473</xdr:row>
      <xdr:rowOff>133351</xdr:rowOff>
    </xdr:to>
    <xdr:sp macro="" textlink="">
      <xdr:nvSpPr>
        <xdr:cNvPr id="114" name="45 Rectángulo redondeado">
          <a:extLst>
            <a:ext uri="{FF2B5EF4-FFF2-40B4-BE49-F238E27FC236}">
              <a16:creationId xmlns:a16="http://schemas.microsoft.com/office/drawing/2014/main" id="{A6B44E6A-D40D-4660-954F-9447ACFFECA8}"/>
            </a:ext>
          </a:extLst>
        </xdr:cNvPr>
        <xdr:cNvSpPr/>
      </xdr:nvSpPr>
      <xdr:spPr>
        <a:xfrm>
          <a:off x="14668500" y="22545676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1473</xdr:row>
      <xdr:rowOff>66675</xdr:rowOff>
    </xdr:from>
    <xdr:to>
      <xdr:col>4</xdr:col>
      <xdr:colOff>523875</xdr:colOff>
      <xdr:row>1475</xdr:row>
      <xdr:rowOff>190500</xdr:rowOff>
    </xdr:to>
    <xdr:pic>
      <xdr:nvPicPr>
        <xdr:cNvPr id="7217458" name="Picture 2">
          <a:extLst>
            <a:ext uri="{FF2B5EF4-FFF2-40B4-BE49-F238E27FC236}">
              <a16:creationId xmlns:a16="http://schemas.microsoft.com/office/drawing/2014/main" id="{2E74DBF0-F86E-4103-8685-3E85C62E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012948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1510</xdr:row>
      <xdr:rowOff>38101</xdr:rowOff>
    </xdr:from>
    <xdr:to>
      <xdr:col>15</xdr:col>
      <xdr:colOff>603982</xdr:colOff>
      <xdr:row>1511</xdr:row>
      <xdr:rowOff>133351</xdr:rowOff>
    </xdr:to>
    <xdr:sp macro="" textlink="">
      <xdr:nvSpPr>
        <xdr:cNvPr id="116" name="45 Rectángulo redondeado">
          <a:extLst>
            <a:ext uri="{FF2B5EF4-FFF2-40B4-BE49-F238E27FC236}">
              <a16:creationId xmlns:a16="http://schemas.microsoft.com/office/drawing/2014/main" id="{88E5D9E4-50E5-4E87-B67D-4EED2523455B}"/>
            </a:ext>
          </a:extLst>
        </xdr:cNvPr>
        <xdr:cNvSpPr/>
      </xdr:nvSpPr>
      <xdr:spPr>
        <a:xfrm>
          <a:off x="14668500" y="28698826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1511</xdr:row>
      <xdr:rowOff>66675</xdr:rowOff>
    </xdr:from>
    <xdr:to>
      <xdr:col>4</xdr:col>
      <xdr:colOff>523875</xdr:colOff>
      <xdr:row>1513</xdr:row>
      <xdr:rowOff>190500</xdr:rowOff>
    </xdr:to>
    <xdr:pic>
      <xdr:nvPicPr>
        <xdr:cNvPr id="7217460" name="Picture 2">
          <a:extLst>
            <a:ext uri="{FF2B5EF4-FFF2-40B4-BE49-F238E27FC236}">
              <a16:creationId xmlns:a16="http://schemas.microsoft.com/office/drawing/2014/main" id="{D59E65A6-05B7-49F0-B43A-CF66E07E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090195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1543</xdr:row>
      <xdr:rowOff>38101</xdr:rowOff>
    </xdr:from>
    <xdr:to>
      <xdr:col>15</xdr:col>
      <xdr:colOff>603982</xdr:colOff>
      <xdr:row>1544</xdr:row>
      <xdr:rowOff>133351</xdr:rowOff>
    </xdr:to>
    <xdr:sp macro="" textlink="">
      <xdr:nvSpPr>
        <xdr:cNvPr id="118" name="45 Rectángulo redondeado">
          <a:extLst>
            <a:ext uri="{FF2B5EF4-FFF2-40B4-BE49-F238E27FC236}">
              <a16:creationId xmlns:a16="http://schemas.microsoft.com/office/drawing/2014/main" id="{211A088A-82D9-4189-9A53-F5A0C60971F3}"/>
            </a:ext>
          </a:extLst>
        </xdr:cNvPr>
        <xdr:cNvSpPr/>
      </xdr:nvSpPr>
      <xdr:spPr>
        <a:xfrm>
          <a:off x="14668500" y="34042351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1544</xdr:row>
      <xdr:rowOff>66675</xdr:rowOff>
    </xdr:from>
    <xdr:to>
      <xdr:col>4</xdr:col>
      <xdr:colOff>523875</xdr:colOff>
      <xdr:row>1546</xdr:row>
      <xdr:rowOff>190500</xdr:rowOff>
    </xdr:to>
    <xdr:pic>
      <xdr:nvPicPr>
        <xdr:cNvPr id="7217462" name="Picture 2">
          <a:extLst>
            <a:ext uri="{FF2B5EF4-FFF2-40B4-BE49-F238E27FC236}">
              <a16:creationId xmlns:a16="http://schemas.microsoft.com/office/drawing/2014/main" id="{791A902F-5FFD-42E3-9577-0EE05283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157728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1577</xdr:row>
      <xdr:rowOff>38101</xdr:rowOff>
    </xdr:from>
    <xdr:to>
      <xdr:col>15</xdr:col>
      <xdr:colOff>603982</xdr:colOff>
      <xdr:row>1578</xdr:row>
      <xdr:rowOff>133351</xdr:rowOff>
    </xdr:to>
    <xdr:sp macro="" textlink="">
      <xdr:nvSpPr>
        <xdr:cNvPr id="120" name="45 Rectángulo redondeado">
          <a:extLst>
            <a:ext uri="{FF2B5EF4-FFF2-40B4-BE49-F238E27FC236}">
              <a16:creationId xmlns:a16="http://schemas.microsoft.com/office/drawing/2014/main" id="{29F6C32B-9D72-4C87-86DE-89B092598C41}"/>
            </a:ext>
          </a:extLst>
        </xdr:cNvPr>
        <xdr:cNvSpPr/>
      </xdr:nvSpPr>
      <xdr:spPr>
        <a:xfrm>
          <a:off x="14668500" y="39547801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1578</xdr:row>
      <xdr:rowOff>66675</xdr:rowOff>
    </xdr:from>
    <xdr:to>
      <xdr:col>4</xdr:col>
      <xdr:colOff>523875</xdr:colOff>
      <xdr:row>1580</xdr:row>
      <xdr:rowOff>190500</xdr:rowOff>
    </xdr:to>
    <xdr:pic>
      <xdr:nvPicPr>
        <xdr:cNvPr id="7217464" name="Picture 2">
          <a:extLst>
            <a:ext uri="{FF2B5EF4-FFF2-40B4-BE49-F238E27FC236}">
              <a16:creationId xmlns:a16="http://schemas.microsoft.com/office/drawing/2014/main" id="{605DDE0B-7B10-4567-873C-AF647D2AD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227260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1612</xdr:row>
      <xdr:rowOff>38101</xdr:rowOff>
    </xdr:from>
    <xdr:to>
      <xdr:col>15</xdr:col>
      <xdr:colOff>603982</xdr:colOff>
      <xdr:row>1613</xdr:row>
      <xdr:rowOff>133351</xdr:rowOff>
    </xdr:to>
    <xdr:sp macro="" textlink="">
      <xdr:nvSpPr>
        <xdr:cNvPr id="122" name="45 Rectángulo redondeado">
          <a:extLst>
            <a:ext uri="{FF2B5EF4-FFF2-40B4-BE49-F238E27FC236}">
              <a16:creationId xmlns:a16="http://schemas.microsoft.com/office/drawing/2014/main" id="{63445C17-EACF-441C-8FA1-7A1B820E0CBA}"/>
            </a:ext>
          </a:extLst>
        </xdr:cNvPr>
        <xdr:cNvSpPr/>
      </xdr:nvSpPr>
      <xdr:spPr>
        <a:xfrm>
          <a:off x="14668500" y="45215176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1613</xdr:row>
      <xdr:rowOff>66675</xdr:rowOff>
    </xdr:from>
    <xdr:to>
      <xdr:col>4</xdr:col>
      <xdr:colOff>523875</xdr:colOff>
      <xdr:row>1615</xdr:row>
      <xdr:rowOff>190500</xdr:rowOff>
    </xdr:to>
    <xdr:pic>
      <xdr:nvPicPr>
        <xdr:cNvPr id="7217466" name="Picture 2">
          <a:extLst>
            <a:ext uri="{FF2B5EF4-FFF2-40B4-BE49-F238E27FC236}">
              <a16:creationId xmlns:a16="http://schemas.microsoft.com/office/drawing/2014/main" id="{4268706E-88AD-47B7-A19A-72CE8044C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298793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1645</xdr:row>
      <xdr:rowOff>38101</xdr:rowOff>
    </xdr:from>
    <xdr:to>
      <xdr:col>15</xdr:col>
      <xdr:colOff>603982</xdr:colOff>
      <xdr:row>1646</xdr:row>
      <xdr:rowOff>133351</xdr:rowOff>
    </xdr:to>
    <xdr:sp macro="" textlink="">
      <xdr:nvSpPr>
        <xdr:cNvPr id="124" name="45 Rectángulo redondeado">
          <a:extLst>
            <a:ext uri="{FF2B5EF4-FFF2-40B4-BE49-F238E27FC236}">
              <a16:creationId xmlns:a16="http://schemas.microsoft.com/office/drawing/2014/main" id="{D5BD16E1-9DAD-4A15-BD21-F21F5C3C0039}"/>
            </a:ext>
          </a:extLst>
        </xdr:cNvPr>
        <xdr:cNvSpPr/>
      </xdr:nvSpPr>
      <xdr:spPr>
        <a:xfrm>
          <a:off x="14668500" y="50558701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1646</xdr:row>
      <xdr:rowOff>66675</xdr:rowOff>
    </xdr:from>
    <xdr:to>
      <xdr:col>4</xdr:col>
      <xdr:colOff>523875</xdr:colOff>
      <xdr:row>1648</xdr:row>
      <xdr:rowOff>190500</xdr:rowOff>
    </xdr:to>
    <xdr:pic>
      <xdr:nvPicPr>
        <xdr:cNvPr id="7217468" name="Picture 2">
          <a:extLst>
            <a:ext uri="{FF2B5EF4-FFF2-40B4-BE49-F238E27FC236}">
              <a16:creationId xmlns:a16="http://schemas.microsoft.com/office/drawing/2014/main" id="{4BD3D6B6-D513-4ED4-A5B6-274461AA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366325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1680</xdr:row>
      <xdr:rowOff>38101</xdr:rowOff>
    </xdr:from>
    <xdr:to>
      <xdr:col>15</xdr:col>
      <xdr:colOff>603982</xdr:colOff>
      <xdr:row>1681</xdr:row>
      <xdr:rowOff>133351</xdr:rowOff>
    </xdr:to>
    <xdr:sp macro="" textlink="">
      <xdr:nvSpPr>
        <xdr:cNvPr id="126" name="45 Rectángulo redondeado">
          <a:extLst>
            <a:ext uri="{FF2B5EF4-FFF2-40B4-BE49-F238E27FC236}">
              <a16:creationId xmlns:a16="http://schemas.microsoft.com/office/drawing/2014/main" id="{A4D8B1EE-C33D-4FA5-A023-26FC62C9FD18}"/>
            </a:ext>
          </a:extLst>
        </xdr:cNvPr>
        <xdr:cNvSpPr/>
      </xdr:nvSpPr>
      <xdr:spPr>
        <a:xfrm>
          <a:off x="14668500" y="56226076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1681</xdr:row>
      <xdr:rowOff>66675</xdr:rowOff>
    </xdr:from>
    <xdr:to>
      <xdr:col>4</xdr:col>
      <xdr:colOff>523875</xdr:colOff>
      <xdr:row>1683</xdr:row>
      <xdr:rowOff>190500</xdr:rowOff>
    </xdr:to>
    <xdr:pic>
      <xdr:nvPicPr>
        <xdr:cNvPr id="7217470" name="Picture 2">
          <a:extLst>
            <a:ext uri="{FF2B5EF4-FFF2-40B4-BE49-F238E27FC236}">
              <a16:creationId xmlns:a16="http://schemas.microsoft.com/office/drawing/2014/main" id="{4DD40FA8-2017-49EC-ADFA-60839730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437572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1716</xdr:row>
      <xdr:rowOff>38101</xdr:rowOff>
    </xdr:from>
    <xdr:to>
      <xdr:col>15</xdr:col>
      <xdr:colOff>603982</xdr:colOff>
      <xdr:row>1717</xdr:row>
      <xdr:rowOff>133351</xdr:rowOff>
    </xdr:to>
    <xdr:sp macro="" textlink="">
      <xdr:nvSpPr>
        <xdr:cNvPr id="128" name="45 Rectángulo redondeado">
          <a:extLst>
            <a:ext uri="{FF2B5EF4-FFF2-40B4-BE49-F238E27FC236}">
              <a16:creationId xmlns:a16="http://schemas.microsoft.com/office/drawing/2014/main" id="{B2EC754F-536A-4A44-ACBF-93C76DEE39D6}"/>
            </a:ext>
          </a:extLst>
        </xdr:cNvPr>
        <xdr:cNvSpPr/>
      </xdr:nvSpPr>
      <xdr:spPr>
        <a:xfrm>
          <a:off x="14668500" y="62055376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1717</xdr:row>
      <xdr:rowOff>66675</xdr:rowOff>
    </xdr:from>
    <xdr:to>
      <xdr:col>4</xdr:col>
      <xdr:colOff>523875</xdr:colOff>
      <xdr:row>1719</xdr:row>
      <xdr:rowOff>190500</xdr:rowOff>
    </xdr:to>
    <xdr:pic>
      <xdr:nvPicPr>
        <xdr:cNvPr id="7217472" name="Picture 2">
          <a:extLst>
            <a:ext uri="{FF2B5EF4-FFF2-40B4-BE49-F238E27FC236}">
              <a16:creationId xmlns:a16="http://schemas.microsoft.com/office/drawing/2014/main" id="{ECEA5F35-CFC0-4944-B04C-CFA73E8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510819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1751</xdr:row>
      <xdr:rowOff>38101</xdr:rowOff>
    </xdr:from>
    <xdr:to>
      <xdr:col>15</xdr:col>
      <xdr:colOff>603982</xdr:colOff>
      <xdr:row>1752</xdr:row>
      <xdr:rowOff>133351</xdr:rowOff>
    </xdr:to>
    <xdr:sp macro="" textlink="">
      <xdr:nvSpPr>
        <xdr:cNvPr id="130" name="45 Rectángulo redondeado">
          <a:extLst>
            <a:ext uri="{FF2B5EF4-FFF2-40B4-BE49-F238E27FC236}">
              <a16:creationId xmlns:a16="http://schemas.microsoft.com/office/drawing/2014/main" id="{5AB7A4EE-4A68-4BB7-8484-C7945856BE8D}"/>
            </a:ext>
          </a:extLst>
        </xdr:cNvPr>
        <xdr:cNvSpPr/>
      </xdr:nvSpPr>
      <xdr:spPr>
        <a:xfrm>
          <a:off x="14668500" y="67722751"/>
          <a:ext cx="101355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1752</xdr:row>
      <xdr:rowOff>66675</xdr:rowOff>
    </xdr:from>
    <xdr:to>
      <xdr:col>4</xdr:col>
      <xdr:colOff>523875</xdr:colOff>
      <xdr:row>1754</xdr:row>
      <xdr:rowOff>190500</xdr:rowOff>
    </xdr:to>
    <xdr:pic>
      <xdr:nvPicPr>
        <xdr:cNvPr id="7217474" name="Picture 2">
          <a:extLst>
            <a:ext uri="{FF2B5EF4-FFF2-40B4-BE49-F238E27FC236}">
              <a16:creationId xmlns:a16="http://schemas.microsoft.com/office/drawing/2014/main" id="{E6A3E2B7-76BF-4D86-875E-9E451587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582352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1786</xdr:row>
      <xdr:rowOff>38101</xdr:rowOff>
    </xdr:from>
    <xdr:to>
      <xdr:col>15</xdr:col>
      <xdr:colOff>603982</xdr:colOff>
      <xdr:row>1787</xdr:row>
      <xdr:rowOff>133351</xdr:rowOff>
    </xdr:to>
    <xdr:sp macro="" textlink="">
      <xdr:nvSpPr>
        <xdr:cNvPr id="132" name="45 Rectángulo redondeado">
          <a:extLst>
            <a:ext uri="{FF2B5EF4-FFF2-40B4-BE49-F238E27FC236}">
              <a16:creationId xmlns:a16="http://schemas.microsoft.com/office/drawing/2014/main" id="{4BDBF774-12E4-432E-A09A-DD24BAFFFC99}"/>
            </a:ext>
          </a:extLst>
        </xdr:cNvPr>
        <xdr:cNvSpPr/>
      </xdr:nvSpPr>
      <xdr:spPr>
        <a:xfrm>
          <a:off x="14573250" y="3619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1786</xdr:row>
      <xdr:rowOff>38101</xdr:rowOff>
    </xdr:from>
    <xdr:to>
      <xdr:col>15</xdr:col>
      <xdr:colOff>603982</xdr:colOff>
      <xdr:row>1787</xdr:row>
      <xdr:rowOff>133351</xdr:rowOff>
    </xdr:to>
    <xdr:sp macro="" textlink="">
      <xdr:nvSpPr>
        <xdr:cNvPr id="133" name="45 Rectángulo redondeado">
          <a:extLst>
            <a:ext uri="{FF2B5EF4-FFF2-40B4-BE49-F238E27FC236}">
              <a16:creationId xmlns:a16="http://schemas.microsoft.com/office/drawing/2014/main" id="{ABBFA2F3-8463-4864-BBA7-19C6D9EB436B}"/>
            </a:ext>
          </a:extLst>
        </xdr:cNvPr>
        <xdr:cNvSpPr/>
      </xdr:nvSpPr>
      <xdr:spPr>
        <a:xfrm>
          <a:off x="14573250" y="3619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1786</xdr:row>
      <xdr:rowOff>9525</xdr:rowOff>
    </xdr:from>
    <xdr:to>
      <xdr:col>4</xdr:col>
      <xdr:colOff>342900</xdr:colOff>
      <xdr:row>1788</xdr:row>
      <xdr:rowOff>133350</xdr:rowOff>
    </xdr:to>
    <xdr:pic>
      <xdr:nvPicPr>
        <xdr:cNvPr id="7217477" name="Picture 2">
          <a:extLst>
            <a:ext uri="{FF2B5EF4-FFF2-40B4-BE49-F238E27FC236}">
              <a16:creationId xmlns:a16="http://schemas.microsoft.com/office/drawing/2014/main" id="{BF6491B1-DEE8-4D92-A1BC-C6734291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651313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1786</xdr:row>
      <xdr:rowOff>38101</xdr:rowOff>
    </xdr:from>
    <xdr:to>
      <xdr:col>15</xdr:col>
      <xdr:colOff>603982</xdr:colOff>
      <xdr:row>1787</xdr:row>
      <xdr:rowOff>133351</xdr:rowOff>
    </xdr:to>
    <xdr:sp macro="" textlink="">
      <xdr:nvSpPr>
        <xdr:cNvPr id="135" name="45 Rectángulo redondeado">
          <a:extLst>
            <a:ext uri="{FF2B5EF4-FFF2-40B4-BE49-F238E27FC236}">
              <a16:creationId xmlns:a16="http://schemas.microsoft.com/office/drawing/2014/main" id="{0FA11E17-88AB-4715-A898-438DAA6CE829}"/>
            </a:ext>
          </a:extLst>
        </xdr:cNvPr>
        <xdr:cNvSpPr/>
      </xdr:nvSpPr>
      <xdr:spPr>
        <a:xfrm>
          <a:off x="14573250" y="3619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1821</xdr:row>
      <xdr:rowOff>38101</xdr:rowOff>
    </xdr:from>
    <xdr:to>
      <xdr:col>15</xdr:col>
      <xdr:colOff>603982</xdr:colOff>
      <xdr:row>1822</xdr:row>
      <xdr:rowOff>133351</xdr:rowOff>
    </xdr:to>
    <xdr:sp macro="" textlink="">
      <xdr:nvSpPr>
        <xdr:cNvPr id="136" name="45 Rectángulo redondeado">
          <a:extLst>
            <a:ext uri="{FF2B5EF4-FFF2-40B4-BE49-F238E27FC236}">
              <a16:creationId xmlns:a16="http://schemas.microsoft.com/office/drawing/2014/main" id="{12003DAB-D292-4761-852C-FEA9D5F90251}"/>
            </a:ext>
          </a:extLst>
        </xdr:cNvPr>
        <xdr:cNvSpPr/>
      </xdr:nvSpPr>
      <xdr:spPr>
        <a:xfrm>
          <a:off x="14573250" y="60293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1821</xdr:row>
      <xdr:rowOff>38101</xdr:rowOff>
    </xdr:from>
    <xdr:to>
      <xdr:col>15</xdr:col>
      <xdr:colOff>603982</xdr:colOff>
      <xdr:row>1822</xdr:row>
      <xdr:rowOff>133351</xdr:rowOff>
    </xdr:to>
    <xdr:sp macro="" textlink="">
      <xdr:nvSpPr>
        <xdr:cNvPr id="137" name="45 Rectángulo redondeado">
          <a:extLst>
            <a:ext uri="{FF2B5EF4-FFF2-40B4-BE49-F238E27FC236}">
              <a16:creationId xmlns:a16="http://schemas.microsoft.com/office/drawing/2014/main" id="{BC8F2013-FF62-4232-A4CE-46F2D4A88362}"/>
            </a:ext>
          </a:extLst>
        </xdr:cNvPr>
        <xdr:cNvSpPr/>
      </xdr:nvSpPr>
      <xdr:spPr>
        <a:xfrm>
          <a:off x="14573250" y="60293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1821</xdr:row>
      <xdr:rowOff>9525</xdr:rowOff>
    </xdr:from>
    <xdr:to>
      <xdr:col>4</xdr:col>
      <xdr:colOff>342900</xdr:colOff>
      <xdr:row>1823</xdr:row>
      <xdr:rowOff>133350</xdr:rowOff>
    </xdr:to>
    <xdr:pic>
      <xdr:nvPicPr>
        <xdr:cNvPr id="7217481" name="Picture 2">
          <a:extLst>
            <a:ext uri="{FF2B5EF4-FFF2-40B4-BE49-F238E27FC236}">
              <a16:creationId xmlns:a16="http://schemas.microsoft.com/office/drawing/2014/main" id="{4409FC53-23EF-44BE-989F-6B41477AB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729132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1821</xdr:row>
      <xdr:rowOff>38101</xdr:rowOff>
    </xdr:from>
    <xdr:to>
      <xdr:col>15</xdr:col>
      <xdr:colOff>603982</xdr:colOff>
      <xdr:row>1822</xdr:row>
      <xdr:rowOff>133351</xdr:rowOff>
    </xdr:to>
    <xdr:sp macro="" textlink="">
      <xdr:nvSpPr>
        <xdr:cNvPr id="139" name="45 Rectángulo redondeado">
          <a:extLst>
            <a:ext uri="{FF2B5EF4-FFF2-40B4-BE49-F238E27FC236}">
              <a16:creationId xmlns:a16="http://schemas.microsoft.com/office/drawing/2014/main" id="{9AC47494-8ACE-497B-A637-AB2647B022A1}"/>
            </a:ext>
          </a:extLst>
        </xdr:cNvPr>
        <xdr:cNvSpPr/>
      </xdr:nvSpPr>
      <xdr:spPr>
        <a:xfrm>
          <a:off x="14573250" y="60293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1858</xdr:row>
      <xdr:rowOff>38101</xdr:rowOff>
    </xdr:from>
    <xdr:to>
      <xdr:col>15</xdr:col>
      <xdr:colOff>603982</xdr:colOff>
      <xdr:row>1859</xdr:row>
      <xdr:rowOff>133351</xdr:rowOff>
    </xdr:to>
    <xdr:sp macro="" textlink="">
      <xdr:nvSpPr>
        <xdr:cNvPr id="140" name="45 Rectángulo redondeado">
          <a:extLst>
            <a:ext uri="{FF2B5EF4-FFF2-40B4-BE49-F238E27FC236}">
              <a16:creationId xmlns:a16="http://schemas.microsoft.com/office/drawing/2014/main" id="{F4986478-8E0D-4011-83AF-C750898ADED3}"/>
            </a:ext>
          </a:extLst>
        </xdr:cNvPr>
        <xdr:cNvSpPr/>
      </xdr:nvSpPr>
      <xdr:spPr>
        <a:xfrm>
          <a:off x="14573250" y="120205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1858</xdr:row>
      <xdr:rowOff>38101</xdr:rowOff>
    </xdr:from>
    <xdr:to>
      <xdr:col>15</xdr:col>
      <xdr:colOff>603982</xdr:colOff>
      <xdr:row>1859</xdr:row>
      <xdr:rowOff>133351</xdr:rowOff>
    </xdr:to>
    <xdr:sp macro="" textlink="">
      <xdr:nvSpPr>
        <xdr:cNvPr id="141" name="45 Rectángulo redondeado">
          <a:extLst>
            <a:ext uri="{FF2B5EF4-FFF2-40B4-BE49-F238E27FC236}">
              <a16:creationId xmlns:a16="http://schemas.microsoft.com/office/drawing/2014/main" id="{B6F513BC-2333-4CA1-8CA0-0D2E85CA4161}"/>
            </a:ext>
          </a:extLst>
        </xdr:cNvPr>
        <xdr:cNvSpPr/>
      </xdr:nvSpPr>
      <xdr:spPr>
        <a:xfrm>
          <a:off x="14573250" y="120205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1858</xdr:row>
      <xdr:rowOff>9525</xdr:rowOff>
    </xdr:from>
    <xdr:to>
      <xdr:col>4</xdr:col>
      <xdr:colOff>342900</xdr:colOff>
      <xdr:row>1860</xdr:row>
      <xdr:rowOff>133350</xdr:rowOff>
    </xdr:to>
    <xdr:pic>
      <xdr:nvPicPr>
        <xdr:cNvPr id="7217485" name="Picture 2">
          <a:extLst>
            <a:ext uri="{FF2B5EF4-FFF2-40B4-BE49-F238E27FC236}">
              <a16:creationId xmlns:a16="http://schemas.microsoft.com/office/drawing/2014/main" id="{B5B43774-1427-43AC-93B1-92FDE1E5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381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1858</xdr:row>
      <xdr:rowOff>38101</xdr:rowOff>
    </xdr:from>
    <xdr:to>
      <xdr:col>15</xdr:col>
      <xdr:colOff>603982</xdr:colOff>
      <xdr:row>1859</xdr:row>
      <xdr:rowOff>133351</xdr:rowOff>
    </xdr:to>
    <xdr:sp macro="" textlink="">
      <xdr:nvSpPr>
        <xdr:cNvPr id="143" name="45 Rectángulo redondeado">
          <a:extLst>
            <a:ext uri="{FF2B5EF4-FFF2-40B4-BE49-F238E27FC236}">
              <a16:creationId xmlns:a16="http://schemas.microsoft.com/office/drawing/2014/main" id="{FC6D2F6C-6783-40D6-A493-C6B2E0F6C1E7}"/>
            </a:ext>
          </a:extLst>
        </xdr:cNvPr>
        <xdr:cNvSpPr/>
      </xdr:nvSpPr>
      <xdr:spPr>
        <a:xfrm>
          <a:off x="14573250" y="120205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1895</xdr:row>
      <xdr:rowOff>38101</xdr:rowOff>
    </xdr:from>
    <xdr:to>
      <xdr:col>15</xdr:col>
      <xdr:colOff>603982</xdr:colOff>
      <xdr:row>1896</xdr:row>
      <xdr:rowOff>133351</xdr:rowOff>
    </xdr:to>
    <xdr:sp macro="" textlink="">
      <xdr:nvSpPr>
        <xdr:cNvPr id="144" name="45 Rectángulo redondeado">
          <a:extLst>
            <a:ext uri="{FF2B5EF4-FFF2-40B4-BE49-F238E27FC236}">
              <a16:creationId xmlns:a16="http://schemas.microsoft.com/office/drawing/2014/main" id="{D77F55E8-7931-41CC-96EF-610A1C8EBFC4}"/>
            </a:ext>
          </a:extLst>
        </xdr:cNvPr>
        <xdr:cNvSpPr/>
      </xdr:nvSpPr>
      <xdr:spPr>
        <a:xfrm>
          <a:off x="14573250" y="1801177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1895</xdr:row>
      <xdr:rowOff>38101</xdr:rowOff>
    </xdr:from>
    <xdr:to>
      <xdr:col>15</xdr:col>
      <xdr:colOff>603982</xdr:colOff>
      <xdr:row>1896</xdr:row>
      <xdr:rowOff>133351</xdr:rowOff>
    </xdr:to>
    <xdr:sp macro="" textlink="">
      <xdr:nvSpPr>
        <xdr:cNvPr id="145" name="45 Rectángulo redondeado">
          <a:extLst>
            <a:ext uri="{FF2B5EF4-FFF2-40B4-BE49-F238E27FC236}">
              <a16:creationId xmlns:a16="http://schemas.microsoft.com/office/drawing/2014/main" id="{2F1DDF21-8C41-49FB-94C8-F66CE1A0560F}"/>
            </a:ext>
          </a:extLst>
        </xdr:cNvPr>
        <xdr:cNvSpPr/>
      </xdr:nvSpPr>
      <xdr:spPr>
        <a:xfrm>
          <a:off x="14573250" y="1801177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1895</xdr:row>
      <xdr:rowOff>9525</xdr:rowOff>
    </xdr:from>
    <xdr:to>
      <xdr:col>4</xdr:col>
      <xdr:colOff>342900</xdr:colOff>
      <xdr:row>1897</xdr:row>
      <xdr:rowOff>133350</xdr:rowOff>
    </xdr:to>
    <xdr:pic>
      <xdr:nvPicPr>
        <xdr:cNvPr id="7217489" name="Picture 2">
          <a:extLst>
            <a:ext uri="{FF2B5EF4-FFF2-40B4-BE49-F238E27FC236}">
              <a16:creationId xmlns:a16="http://schemas.microsoft.com/office/drawing/2014/main" id="{1B09839D-1FB7-4EA6-AA01-888B79B1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91057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1895</xdr:row>
      <xdr:rowOff>38101</xdr:rowOff>
    </xdr:from>
    <xdr:to>
      <xdr:col>15</xdr:col>
      <xdr:colOff>603982</xdr:colOff>
      <xdr:row>1896</xdr:row>
      <xdr:rowOff>133351</xdr:rowOff>
    </xdr:to>
    <xdr:sp macro="" textlink="">
      <xdr:nvSpPr>
        <xdr:cNvPr id="147" name="45 Rectángulo redondeado">
          <a:extLst>
            <a:ext uri="{FF2B5EF4-FFF2-40B4-BE49-F238E27FC236}">
              <a16:creationId xmlns:a16="http://schemas.microsoft.com/office/drawing/2014/main" id="{C96FEFF0-5BBB-49D2-AD9E-F72A83E51727}"/>
            </a:ext>
          </a:extLst>
        </xdr:cNvPr>
        <xdr:cNvSpPr/>
      </xdr:nvSpPr>
      <xdr:spPr>
        <a:xfrm>
          <a:off x="14573250" y="1801177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1930</xdr:row>
      <xdr:rowOff>38101</xdr:rowOff>
    </xdr:from>
    <xdr:to>
      <xdr:col>15</xdr:col>
      <xdr:colOff>603982</xdr:colOff>
      <xdr:row>1931</xdr:row>
      <xdr:rowOff>133351</xdr:rowOff>
    </xdr:to>
    <xdr:sp macro="" textlink="">
      <xdr:nvSpPr>
        <xdr:cNvPr id="148" name="45 Rectángulo redondeado">
          <a:extLst>
            <a:ext uri="{FF2B5EF4-FFF2-40B4-BE49-F238E27FC236}">
              <a16:creationId xmlns:a16="http://schemas.microsoft.com/office/drawing/2014/main" id="{F707F4F4-F2D7-4BD7-B52E-B7E553EA93F8}"/>
            </a:ext>
          </a:extLst>
        </xdr:cNvPr>
        <xdr:cNvSpPr/>
      </xdr:nvSpPr>
      <xdr:spPr>
        <a:xfrm>
          <a:off x="14573250" y="236791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1930</xdr:row>
      <xdr:rowOff>38101</xdr:rowOff>
    </xdr:from>
    <xdr:to>
      <xdr:col>15</xdr:col>
      <xdr:colOff>603982</xdr:colOff>
      <xdr:row>1931</xdr:row>
      <xdr:rowOff>133351</xdr:rowOff>
    </xdr:to>
    <xdr:sp macro="" textlink="">
      <xdr:nvSpPr>
        <xdr:cNvPr id="149" name="45 Rectángulo redondeado">
          <a:extLst>
            <a:ext uri="{FF2B5EF4-FFF2-40B4-BE49-F238E27FC236}">
              <a16:creationId xmlns:a16="http://schemas.microsoft.com/office/drawing/2014/main" id="{2CF5A9C9-88AD-4F4D-A962-F1DF686DF6BE}"/>
            </a:ext>
          </a:extLst>
        </xdr:cNvPr>
        <xdr:cNvSpPr/>
      </xdr:nvSpPr>
      <xdr:spPr>
        <a:xfrm>
          <a:off x="14573250" y="236791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1930</xdr:row>
      <xdr:rowOff>9525</xdr:rowOff>
    </xdr:from>
    <xdr:to>
      <xdr:col>4</xdr:col>
      <xdr:colOff>342900</xdr:colOff>
      <xdr:row>1932</xdr:row>
      <xdr:rowOff>133350</xdr:rowOff>
    </xdr:to>
    <xdr:pic>
      <xdr:nvPicPr>
        <xdr:cNvPr id="7217493" name="Picture 2">
          <a:extLst>
            <a:ext uri="{FF2B5EF4-FFF2-40B4-BE49-F238E27FC236}">
              <a16:creationId xmlns:a16="http://schemas.microsoft.com/office/drawing/2014/main" id="{A84C5AB7-482A-422A-923C-5B575C0D2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968877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1930</xdr:row>
      <xdr:rowOff>38101</xdr:rowOff>
    </xdr:from>
    <xdr:to>
      <xdr:col>15</xdr:col>
      <xdr:colOff>603982</xdr:colOff>
      <xdr:row>1931</xdr:row>
      <xdr:rowOff>133351</xdr:rowOff>
    </xdr:to>
    <xdr:sp macro="" textlink="">
      <xdr:nvSpPr>
        <xdr:cNvPr id="151" name="45 Rectángulo redondeado">
          <a:extLst>
            <a:ext uri="{FF2B5EF4-FFF2-40B4-BE49-F238E27FC236}">
              <a16:creationId xmlns:a16="http://schemas.microsoft.com/office/drawing/2014/main" id="{E9565312-1DFF-400C-982E-AD3A6632BB3D}"/>
            </a:ext>
          </a:extLst>
        </xdr:cNvPr>
        <xdr:cNvSpPr/>
      </xdr:nvSpPr>
      <xdr:spPr>
        <a:xfrm>
          <a:off x="14573250" y="236791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1964</xdr:row>
      <xdr:rowOff>38101</xdr:rowOff>
    </xdr:from>
    <xdr:to>
      <xdr:col>15</xdr:col>
      <xdr:colOff>603982</xdr:colOff>
      <xdr:row>1965</xdr:row>
      <xdr:rowOff>133351</xdr:rowOff>
    </xdr:to>
    <xdr:sp macro="" textlink="">
      <xdr:nvSpPr>
        <xdr:cNvPr id="152" name="45 Rectángulo redondeado">
          <a:extLst>
            <a:ext uri="{FF2B5EF4-FFF2-40B4-BE49-F238E27FC236}">
              <a16:creationId xmlns:a16="http://schemas.microsoft.com/office/drawing/2014/main" id="{E4357B7A-0732-449E-A9AB-ED68243D1335}"/>
            </a:ext>
          </a:extLst>
        </xdr:cNvPr>
        <xdr:cNvSpPr/>
      </xdr:nvSpPr>
      <xdr:spPr>
        <a:xfrm>
          <a:off x="14573250" y="2918460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1964</xdr:row>
      <xdr:rowOff>38101</xdr:rowOff>
    </xdr:from>
    <xdr:to>
      <xdr:col>15</xdr:col>
      <xdr:colOff>603982</xdr:colOff>
      <xdr:row>1965</xdr:row>
      <xdr:rowOff>133351</xdr:rowOff>
    </xdr:to>
    <xdr:sp macro="" textlink="">
      <xdr:nvSpPr>
        <xdr:cNvPr id="153" name="45 Rectángulo redondeado">
          <a:extLst>
            <a:ext uri="{FF2B5EF4-FFF2-40B4-BE49-F238E27FC236}">
              <a16:creationId xmlns:a16="http://schemas.microsoft.com/office/drawing/2014/main" id="{19399CEF-B204-4EE0-BBC6-6A3827FDE7CD}"/>
            </a:ext>
          </a:extLst>
        </xdr:cNvPr>
        <xdr:cNvSpPr/>
      </xdr:nvSpPr>
      <xdr:spPr>
        <a:xfrm>
          <a:off x="14573250" y="2918460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1964</xdr:row>
      <xdr:rowOff>9525</xdr:rowOff>
    </xdr:from>
    <xdr:to>
      <xdr:col>4</xdr:col>
      <xdr:colOff>342900</xdr:colOff>
      <xdr:row>1966</xdr:row>
      <xdr:rowOff>133350</xdr:rowOff>
    </xdr:to>
    <xdr:pic>
      <xdr:nvPicPr>
        <xdr:cNvPr id="7217497" name="Picture 2">
          <a:extLst>
            <a:ext uri="{FF2B5EF4-FFF2-40B4-BE49-F238E27FC236}">
              <a16:creationId xmlns:a16="http://schemas.microsoft.com/office/drawing/2014/main" id="{B8FB21FF-6753-40D2-BFCE-DAA530E7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044124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1964</xdr:row>
      <xdr:rowOff>38101</xdr:rowOff>
    </xdr:from>
    <xdr:to>
      <xdr:col>15</xdr:col>
      <xdr:colOff>603982</xdr:colOff>
      <xdr:row>1965</xdr:row>
      <xdr:rowOff>133351</xdr:rowOff>
    </xdr:to>
    <xdr:sp macro="" textlink="">
      <xdr:nvSpPr>
        <xdr:cNvPr id="155" name="45 Rectángulo redondeado">
          <a:extLst>
            <a:ext uri="{FF2B5EF4-FFF2-40B4-BE49-F238E27FC236}">
              <a16:creationId xmlns:a16="http://schemas.microsoft.com/office/drawing/2014/main" id="{1C396763-EEE4-4ED7-BBAA-7FB173EB537C}"/>
            </a:ext>
          </a:extLst>
        </xdr:cNvPr>
        <xdr:cNvSpPr/>
      </xdr:nvSpPr>
      <xdr:spPr>
        <a:xfrm>
          <a:off x="14573250" y="2918460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2001</xdr:row>
      <xdr:rowOff>38101</xdr:rowOff>
    </xdr:from>
    <xdr:to>
      <xdr:col>15</xdr:col>
      <xdr:colOff>603982</xdr:colOff>
      <xdr:row>2002</xdr:row>
      <xdr:rowOff>133351</xdr:rowOff>
    </xdr:to>
    <xdr:sp macro="" textlink="">
      <xdr:nvSpPr>
        <xdr:cNvPr id="156" name="45 Rectángulo redondeado">
          <a:extLst>
            <a:ext uri="{FF2B5EF4-FFF2-40B4-BE49-F238E27FC236}">
              <a16:creationId xmlns:a16="http://schemas.microsoft.com/office/drawing/2014/main" id="{616EFB14-C557-44D0-A9D5-EEDF01776AB4}"/>
            </a:ext>
          </a:extLst>
        </xdr:cNvPr>
        <xdr:cNvSpPr/>
      </xdr:nvSpPr>
      <xdr:spPr>
        <a:xfrm>
          <a:off x="14573250" y="351758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2001</xdr:row>
      <xdr:rowOff>38101</xdr:rowOff>
    </xdr:from>
    <xdr:to>
      <xdr:col>15</xdr:col>
      <xdr:colOff>603982</xdr:colOff>
      <xdr:row>2002</xdr:row>
      <xdr:rowOff>133351</xdr:rowOff>
    </xdr:to>
    <xdr:sp macro="" textlink="">
      <xdr:nvSpPr>
        <xdr:cNvPr id="157" name="45 Rectángulo redondeado">
          <a:extLst>
            <a:ext uri="{FF2B5EF4-FFF2-40B4-BE49-F238E27FC236}">
              <a16:creationId xmlns:a16="http://schemas.microsoft.com/office/drawing/2014/main" id="{E51D2034-D9C8-4404-BC2C-762F1B66D1BE}"/>
            </a:ext>
          </a:extLst>
        </xdr:cNvPr>
        <xdr:cNvSpPr/>
      </xdr:nvSpPr>
      <xdr:spPr>
        <a:xfrm>
          <a:off x="14573250" y="351758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2001</xdr:row>
      <xdr:rowOff>9525</xdr:rowOff>
    </xdr:from>
    <xdr:to>
      <xdr:col>4</xdr:col>
      <xdr:colOff>342900</xdr:colOff>
      <xdr:row>2003</xdr:row>
      <xdr:rowOff>133350</xdr:rowOff>
    </xdr:to>
    <xdr:pic>
      <xdr:nvPicPr>
        <xdr:cNvPr id="7217501" name="Picture 2">
          <a:extLst>
            <a:ext uri="{FF2B5EF4-FFF2-40B4-BE49-F238E27FC236}">
              <a16:creationId xmlns:a16="http://schemas.microsoft.com/office/drawing/2014/main" id="{A5B63717-4D90-4509-9E73-E953F573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25372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2001</xdr:row>
      <xdr:rowOff>38101</xdr:rowOff>
    </xdr:from>
    <xdr:to>
      <xdr:col>15</xdr:col>
      <xdr:colOff>603982</xdr:colOff>
      <xdr:row>2002</xdr:row>
      <xdr:rowOff>133351</xdr:rowOff>
    </xdr:to>
    <xdr:sp macro="" textlink="">
      <xdr:nvSpPr>
        <xdr:cNvPr id="159" name="45 Rectángulo redondeado">
          <a:extLst>
            <a:ext uri="{FF2B5EF4-FFF2-40B4-BE49-F238E27FC236}">
              <a16:creationId xmlns:a16="http://schemas.microsoft.com/office/drawing/2014/main" id="{527A0276-9BF1-466C-AE7E-73DB9771F14C}"/>
            </a:ext>
          </a:extLst>
        </xdr:cNvPr>
        <xdr:cNvSpPr/>
      </xdr:nvSpPr>
      <xdr:spPr>
        <a:xfrm>
          <a:off x="14573250" y="351758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2035</xdr:row>
      <xdr:rowOff>38101</xdr:rowOff>
    </xdr:from>
    <xdr:to>
      <xdr:col>15</xdr:col>
      <xdr:colOff>603982</xdr:colOff>
      <xdr:row>2036</xdr:row>
      <xdr:rowOff>133351</xdr:rowOff>
    </xdr:to>
    <xdr:sp macro="" textlink="">
      <xdr:nvSpPr>
        <xdr:cNvPr id="160" name="45 Rectángulo redondeado">
          <a:extLst>
            <a:ext uri="{FF2B5EF4-FFF2-40B4-BE49-F238E27FC236}">
              <a16:creationId xmlns:a16="http://schemas.microsoft.com/office/drawing/2014/main" id="{DDFEA6B3-E8DF-4FAB-80C0-EBCCE32D00AF}"/>
            </a:ext>
          </a:extLst>
        </xdr:cNvPr>
        <xdr:cNvSpPr/>
      </xdr:nvSpPr>
      <xdr:spPr>
        <a:xfrm>
          <a:off x="14573250" y="4068127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2035</xdr:row>
      <xdr:rowOff>38101</xdr:rowOff>
    </xdr:from>
    <xdr:to>
      <xdr:col>15</xdr:col>
      <xdr:colOff>603982</xdr:colOff>
      <xdr:row>2036</xdr:row>
      <xdr:rowOff>133351</xdr:rowOff>
    </xdr:to>
    <xdr:sp macro="" textlink="">
      <xdr:nvSpPr>
        <xdr:cNvPr id="161" name="45 Rectángulo redondeado">
          <a:extLst>
            <a:ext uri="{FF2B5EF4-FFF2-40B4-BE49-F238E27FC236}">
              <a16:creationId xmlns:a16="http://schemas.microsoft.com/office/drawing/2014/main" id="{1DDF41E1-A8F8-44C4-9CC2-68DE9D13C403}"/>
            </a:ext>
          </a:extLst>
        </xdr:cNvPr>
        <xdr:cNvSpPr/>
      </xdr:nvSpPr>
      <xdr:spPr>
        <a:xfrm>
          <a:off x="14573250" y="4068127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2035</xdr:row>
      <xdr:rowOff>9525</xdr:rowOff>
    </xdr:from>
    <xdr:to>
      <xdr:col>4</xdr:col>
      <xdr:colOff>342900</xdr:colOff>
      <xdr:row>2037</xdr:row>
      <xdr:rowOff>133350</xdr:rowOff>
    </xdr:to>
    <xdr:pic>
      <xdr:nvPicPr>
        <xdr:cNvPr id="7217505" name="Picture 2">
          <a:extLst>
            <a:ext uri="{FF2B5EF4-FFF2-40B4-BE49-F238E27FC236}">
              <a16:creationId xmlns:a16="http://schemas.microsoft.com/office/drawing/2014/main" id="{A938ED5F-8481-4DCB-ABB7-464B0E9C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200620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2035</xdr:row>
      <xdr:rowOff>38101</xdr:rowOff>
    </xdr:from>
    <xdr:to>
      <xdr:col>15</xdr:col>
      <xdr:colOff>603982</xdr:colOff>
      <xdr:row>2036</xdr:row>
      <xdr:rowOff>133351</xdr:rowOff>
    </xdr:to>
    <xdr:sp macro="" textlink="">
      <xdr:nvSpPr>
        <xdr:cNvPr id="163" name="45 Rectángulo redondeado">
          <a:extLst>
            <a:ext uri="{FF2B5EF4-FFF2-40B4-BE49-F238E27FC236}">
              <a16:creationId xmlns:a16="http://schemas.microsoft.com/office/drawing/2014/main" id="{16655A4D-95C5-4C2B-9CEB-E0A8412C8B27}"/>
            </a:ext>
          </a:extLst>
        </xdr:cNvPr>
        <xdr:cNvSpPr/>
      </xdr:nvSpPr>
      <xdr:spPr>
        <a:xfrm>
          <a:off x="14573250" y="4068127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2070</xdr:row>
      <xdr:rowOff>38101</xdr:rowOff>
    </xdr:from>
    <xdr:to>
      <xdr:col>15</xdr:col>
      <xdr:colOff>603982</xdr:colOff>
      <xdr:row>2071</xdr:row>
      <xdr:rowOff>133351</xdr:rowOff>
    </xdr:to>
    <xdr:sp macro="" textlink="">
      <xdr:nvSpPr>
        <xdr:cNvPr id="164" name="45 Rectángulo redondeado">
          <a:extLst>
            <a:ext uri="{FF2B5EF4-FFF2-40B4-BE49-F238E27FC236}">
              <a16:creationId xmlns:a16="http://schemas.microsoft.com/office/drawing/2014/main" id="{41F56FF3-5AD5-414E-988C-22C26BB7AF7A}"/>
            </a:ext>
          </a:extLst>
        </xdr:cNvPr>
        <xdr:cNvSpPr/>
      </xdr:nvSpPr>
      <xdr:spPr>
        <a:xfrm>
          <a:off x="14573250" y="463486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2070</xdr:row>
      <xdr:rowOff>38101</xdr:rowOff>
    </xdr:from>
    <xdr:to>
      <xdr:col>15</xdr:col>
      <xdr:colOff>603982</xdr:colOff>
      <xdr:row>2071</xdr:row>
      <xdr:rowOff>133351</xdr:rowOff>
    </xdr:to>
    <xdr:sp macro="" textlink="">
      <xdr:nvSpPr>
        <xdr:cNvPr id="165" name="45 Rectángulo redondeado">
          <a:extLst>
            <a:ext uri="{FF2B5EF4-FFF2-40B4-BE49-F238E27FC236}">
              <a16:creationId xmlns:a16="http://schemas.microsoft.com/office/drawing/2014/main" id="{80D1D8EE-3BDA-4BB4-9996-D0C0CA86FA2A}"/>
            </a:ext>
          </a:extLst>
        </xdr:cNvPr>
        <xdr:cNvSpPr/>
      </xdr:nvSpPr>
      <xdr:spPr>
        <a:xfrm>
          <a:off x="14573250" y="463486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2070</xdr:row>
      <xdr:rowOff>9525</xdr:rowOff>
    </xdr:from>
    <xdr:to>
      <xdr:col>4</xdr:col>
      <xdr:colOff>342900</xdr:colOff>
      <xdr:row>2072</xdr:row>
      <xdr:rowOff>133350</xdr:rowOff>
    </xdr:to>
    <xdr:pic>
      <xdr:nvPicPr>
        <xdr:cNvPr id="7217509" name="Picture 2">
          <a:extLst>
            <a:ext uri="{FF2B5EF4-FFF2-40B4-BE49-F238E27FC236}">
              <a16:creationId xmlns:a16="http://schemas.microsoft.com/office/drawing/2014/main" id="{28AF77AC-DCB7-4BE3-A93F-D21E22E1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277868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2070</xdr:row>
      <xdr:rowOff>38101</xdr:rowOff>
    </xdr:from>
    <xdr:to>
      <xdr:col>15</xdr:col>
      <xdr:colOff>603982</xdr:colOff>
      <xdr:row>2071</xdr:row>
      <xdr:rowOff>133351</xdr:rowOff>
    </xdr:to>
    <xdr:sp macro="" textlink="">
      <xdr:nvSpPr>
        <xdr:cNvPr id="167" name="45 Rectángulo redondeado">
          <a:extLst>
            <a:ext uri="{FF2B5EF4-FFF2-40B4-BE49-F238E27FC236}">
              <a16:creationId xmlns:a16="http://schemas.microsoft.com/office/drawing/2014/main" id="{BB95BC49-6B09-4FFF-A0BB-B46334E81263}"/>
            </a:ext>
          </a:extLst>
        </xdr:cNvPr>
        <xdr:cNvSpPr/>
      </xdr:nvSpPr>
      <xdr:spPr>
        <a:xfrm>
          <a:off x="14573250" y="4634865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2105</xdr:row>
      <xdr:rowOff>38101</xdr:rowOff>
    </xdr:from>
    <xdr:to>
      <xdr:col>15</xdr:col>
      <xdr:colOff>603982</xdr:colOff>
      <xdr:row>2106</xdr:row>
      <xdr:rowOff>133351</xdr:rowOff>
    </xdr:to>
    <xdr:sp macro="" textlink="">
      <xdr:nvSpPr>
        <xdr:cNvPr id="168" name="45 Rectángulo redondeado">
          <a:extLst>
            <a:ext uri="{FF2B5EF4-FFF2-40B4-BE49-F238E27FC236}">
              <a16:creationId xmlns:a16="http://schemas.microsoft.com/office/drawing/2014/main" id="{09B896CB-5BA5-4821-AE92-C70E159A899D}"/>
            </a:ext>
          </a:extLst>
        </xdr:cNvPr>
        <xdr:cNvSpPr/>
      </xdr:nvSpPr>
      <xdr:spPr>
        <a:xfrm>
          <a:off x="14573250" y="520160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2105</xdr:row>
      <xdr:rowOff>38101</xdr:rowOff>
    </xdr:from>
    <xdr:to>
      <xdr:col>15</xdr:col>
      <xdr:colOff>603982</xdr:colOff>
      <xdr:row>2106</xdr:row>
      <xdr:rowOff>133351</xdr:rowOff>
    </xdr:to>
    <xdr:sp macro="" textlink="">
      <xdr:nvSpPr>
        <xdr:cNvPr id="169" name="45 Rectángulo redondeado">
          <a:extLst>
            <a:ext uri="{FF2B5EF4-FFF2-40B4-BE49-F238E27FC236}">
              <a16:creationId xmlns:a16="http://schemas.microsoft.com/office/drawing/2014/main" id="{CECF2C5D-9EF4-4979-9014-4E5AF0C6DA68}"/>
            </a:ext>
          </a:extLst>
        </xdr:cNvPr>
        <xdr:cNvSpPr/>
      </xdr:nvSpPr>
      <xdr:spPr>
        <a:xfrm>
          <a:off x="14573250" y="520160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2105</xdr:row>
      <xdr:rowOff>9525</xdr:rowOff>
    </xdr:from>
    <xdr:to>
      <xdr:col>4</xdr:col>
      <xdr:colOff>342900</xdr:colOff>
      <xdr:row>2107</xdr:row>
      <xdr:rowOff>133350</xdr:rowOff>
    </xdr:to>
    <xdr:pic>
      <xdr:nvPicPr>
        <xdr:cNvPr id="7217513" name="Picture 2">
          <a:extLst>
            <a:ext uri="{FF2B5EF4-FFF2-40B4-BE49-F238E27FC236}">
              <a16:creationId xmlns:a16="http://schemas.microsoft.com/office/drawing/2014/main" id="{A663DCA1-2F00-4518-AAA5-43F42BE3E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355115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2105</xdr:row>
      <xdr:rowOff>38101</xdr:rowOff>
    </xdr:from>
    <xdr:to>
      <xdr:col>15</xdr:col>
      <xdr:colOff>603982</xdr:colOff>
      <xdr:row>2106</xdr:row>
      <xdr:rowOff>133351</xdr:rowOff>
    </xdr:to>
    <xdr:sp macro="" textlink="">
      <xdr:nvSpPr>
        <xdr:cNvPr id="171" name="45 Rectángulo redondeado">
          <a:extLst>
            <a:ext uri="{FF2B5EF4-FFF2-40B4-BE49-F238E27FC236}">
              <a16:creationId xmlns:a16="http://schemas.microsoft.com/office/drawing/2014/main" id="{002DDA7C-14B9-4F72-B0C5-7AD97EEDE80C}"/>
            </a:ext>
          </a:extLst>
        </xdr:cNvPr>
        <xdr:cNvSpPr/>
      </xdr:nvSpPr>
      <xdr:spPr>
        <a:xfrm>
          <a:off x="14573250" y="520160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2139</xdr:row>
      <xdr:rowOff>38101</xdr:rowOff>
    </xdr:from>
    <xdr:to>
      <xdr:col>15</xdr:col>
      <xdr:colOff>603982</xdr:colOff>
      <xdr:row>2140</xdr:row>
      <xdr:rowOff>133351</xdr:rowOff>
    </xdr:to>
    <xdr:sp macro="" textlink="">
      <xdr:nvSpPr>
        <xdr:cNvPr id="172" name="45 Rectángulo redondeado">
          <a:extLst>
            <a:ext uri="{FF2B5EF4-FFF2-40B4-BE49-F238E27FC236}">
              <a16:creationId xmlns:a16="http://schemas.microsoft.com/office/drawing/2014/main" id="{A90DB37F-7A86-4E23-8AD6-211A8BE5A10A}"/>
            </a:ext>
          </a:extLst>
        </xdr:cNvPr>
        <xdr:cNvSpPr/>
      </xdr:nvSpPr>
      <xdr:spPr>
        <a:xfrm>
          <a:off x="14573250" y="5752147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2139</xdr:row>
      <xdr:rowOff>38101</xdr:rowOff>
    </xdr:from>
    <xdr:to>
      <xdr:col>15</xdr:col>
      <xdr:colOff>603982</xdr:colOff>
      <xdr:row>2140</xdr:row>
      <xdr:rowOff>133351</xdr:rowOff>
    </xdr:to>
    <xdr:sp macro="" textlink="">
      <xdr:nvSpPr>
        <xdr:cNvPr id="173" name="45 Rectángulo redondeado">
          <a:extLst>
            <a:ext uri="{FF2B5EF4-FFF2-40B4-BE49-F238E27FC236}">
              <a16:creationId xmlns:a16="http://schemas.microsoft.com/office/drawing/2014/main" id="{C44C5A8B-2E6F-458A-BAC5-56735545B557}"/>
            </a:ext>
          </a:extLst>
        </xdr:cNvPr>
        <xdr:cNvSpPr/>
      </xdr:nvSpPr>
      <xdr:spPr>
        <a:xfrm>
          <a:off x="14573250" y="5752147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2139</xdr:row>
      <xdr:rowOff>9525</xdr:rowOff>
    </xdr:from>
    <xdr:to>
      <xdr:col>4</xdr:col>
      <xdr:colOff>342900</xdr:colOff>
      <xdr:row>2141</xdr:row>
      <xdr:rowOff>133350</xdr:rowOff>
    </xdr:to>
    <xdr:pic>
      <xdr:nvPicPr>
        <xdr:cNvPr id="7217517" name="Picture 2">
          <a:extLst>
            <a:ext uri="{FF2B5EF4-FFF2-40B4-BE49-F238E27FC236}">
              <a16:creationId xmlns:a16="http://schemas.microsoft.com/office/drawing/2014/main" id="{8B5E7DF4-BB72-49FE-865F-88624185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30649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2139</xdr:row>
      <xdr:rowOff>38101</xdr:rowOff>
    </xdr:from>
    <xdr:to>
      <xdr:col>15</xdr:col>
      <xdr:colOff>603982</xdr:colOff>
      <xdr:row>2140</xdr:row>
      <xdr:rowOff>133351</xdr:rowOff>
    </xdr:to>
    <xdr:sp macro="" textlink="">
      <xdr:nvSpPr>
        <xdr:cNvPr id="175" name="45 Rectángulo redondeado">
          <a:extLst>
            <a:ext uri="{FF2B5EF4-FFF2-40B4-BE49-F238E27FC236}">
              <a16:creationId xmlns:a16="http://schemas.microsoft.com/office/drawing/2014/main" id="{7DD2E991-B1E6-4405-AD63-B46ED87E4650}"/>
            </a:ext>
          </a:extLst>
        </xdr:cNvPr>
        <xdr:cNvSpPr/>
      </xdr:nvSpPr>
      <xdr:spPr>
        <a:xfrm>
          <a:off x="14573250" y="5752147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2176</xdr:row>
      <xdr:rowOff>38101</xdr:rowOff>
    </xdr:from>
    <xdr:to>
      <xdr:col>15</xdr:col>
      <xdr:colOff>603982</xdr:colOff>
      <xdr:row>2177</xdr:row>
      <xdr:rowOff>133351</xdr:rowOff>
    </xdr:to>
    <xdr:sp macro="" textlink="">
      <xdr:nvSpPr>
        <xdr:cNvPr id="176" name="45 Rectángulo redondeado">
          <a:extLst>
            <a:ext uri="{FF2B5EF4-FFF2-40B4-BE49-F238E27FC236}">
              <a16:creationId xmlns:a16="http://schemas.microsoft.com/office/drawing/2014/main" id="{EFA4D675-58E4-483F-BEF3-0E95F4668363}"/>
            </a:ext>
          </a:extLst>
        </xdr:cNvPr>
        <xdr:cNvSpPr/>
      </xdr:nvSpPr>
      <xdr:spPr>
        <a:xfrm>
          <a:off x="14573250" y="6351270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2176</xdr:row>
      <xdr:rowOff>38101</xdr:rowOff>
    </xdr:from>
    <xdr:to>
      <xdr:col>15</xdr:col>
      <xdr:colOff>603982</xdr:colOff>
      <xdr:row>2177</xdr:row>
      <xdr:rowOff>133351</xdr:rowOff>
    </xdr:to>
    <xdr:sp macro="" textlink="">
      <xdr:nvSpPr>
        <xdr:cNvPr id="177" name="45 Rectángulo redondeado">
          <a:extLst>
            <a:ext uri="{FF2B5EF4-FFF2-40B4-BE49-F238E27FC236}">
              <a16:creationId xmlns:a16="http://schemas.microsoft.com/office/drawing/2014/main" id="{BAA95871-2477-4F77-97E9-3B19D421A4B9}"/>
            </a:ext>
          </a:extLst>
        </xdr:cNvPr>
        <xdr:cNvSpPr/>
      </xdr:nvSpPr>
      <xdr:spPr>
        <a:xfrm>
          <a:off x="14573250" y="6351270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2176</xdr:row>
      <xdr:rowOff>9525</xdr:rowOff>
    </xdr:from>
    <xdr:to>
      <xdr:col>4</xdr:col>
      <xdr:colOff>342900</xdr:colOff>
      <xdr:row>2178</xdr:row>
      <xdr:rowOff>133350</xdr:rowOff>
    </xdr:to>
    <xdr:pic>
      <xdr:nvPicPr>
        <xdr:cNvPr id="7217521" name="Picture 2">
          <a:extLst>
            <a:ext uri="{FF2B5EF4-FFF2-40B4-BE49-F238E27FC236}">
              <a16:creationId xmlns:a16="http://schemas.microsoft.com/office/drawing/2014/main" id="{955A151A-8A49-476E-8D1A-9A292BAA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511325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2176</xdr:row>
      <xdr:rowOff>38101</xdr:rowOff>
    </xdr:from>
    <xdr:to>
      <xdr:col>15</xdr:col>
      <xdr:colOff>603982</xdr:colOff>
      <xdr:row>2177</xdr:row>
      <xdr:rowOff>133351</xdr:rowOff>
    </xdr:to>
    <xdr:sp macro="" textlink="">
      <xdr:nvSpPr>
        <xdr:cNvPr id="179" name="45 Rectángulo redondeado">
          <a:extLst>
            <a:ext uri="{FF2B5EF4-FFF2-40B4-BE49-F238E27FC236}">
              <a16:creationId xmlns:a16="http://schemas.microsoft.com/office/drawing/2014/main" id="{848DBA2E-F2E2-4EB3-903B-3C063393A67B}"/>
            </a:ext>
          </a:extLst>
        </xdr:cNvPr>
        <xdr:cNvSpPr/>
      </xdr:nvSpPr>
      <xdr:spPr>
        <a:xfrm>
          <a:off x="14573250" y="6351270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2213</xdr:row>
      <xdr:rowOff>38101</xdr:rowOff>
    </xdr:from>
    <xdr:to>
      <xdr:col>15</xdr:col>
      <xdr:colOff>603982</xdr:colOff>
      <xdr:row>2214</xdr:row>
      <xdr:rowOff>133351</xdr:rowOff>
    </xdr:to>
    <xdr:sp macro="" textlink="">
      <xdr:nvSpPr>
        <xdr:cNvPr id="180" name="45 Rectángulo redondeado">
          <a:extLst>
            <a:ext uri="{FF2B5EF4-FFF2-40B4-BE49-F238E27FC236}">
              <a16:creationId xmlns:a16="http://schemas.microsoft.com/office/drawing/2014/main" id="{12877090-C486-4EAD-B609-B866D290B463}"/>
            </a:ext>
          </a:extLst>
        </xdr:cNvPr>
        <xdr:cNvSpPr/>
      </xdr:nvSpPr>
      <xdr:spPr>
        <a:xfrm>
          <a:off x="14573250" y="695039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2213</xdr:row>
      <xdr:rowOff>38101</xdr:rowOff>
    </xdr:from>
    <xdr:to>
      <xdr:col>15</xdr:col>
      <xdr:colOff>603982</xdr:colOff>
      <xdr:row>2214</xdr:row>
      <xdr:rowOff>133351</xdr:rowOff>
    </xdr:to>
    <xdr:sp macro="" textlink="">
      <xdr:nvSpPr>
        <xdr:cNvPr id="181" name="45 Rectángulo redondeado">
          <a:extLst>
            <a:ext uri="{FF2B5EF4-FFF2-40B4-BE49-F238E27FC236}">
              <a16:creationId xmlns:a16="http://schemas.microsoft.com/office/drawing/2014/main" id="{C08007C6-812D-4D72-8913-481A5098BF0F}"/>
            </a:ext>
          </a:extLst>
        </xdr:cNvPr>
        <xdr:cNvSpPr/>
      </xdr:nvSpPr>
      <xdr:spPr>
        <a:xfrm>
          <a:off x="14573250" y="695039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2213</xdr:row>
      <xdr:rowOff>9525</xdr:rowOff>
    </xdr:from>
    <xdr:to>
      <xdr:col>4</xdr:col>
      <xdr:colOff>342900</xdr:colOff>
      <xdr:row>2215</xdr:row>
      <xdr:rowOff>133350</xdr:rowOff>
    </xdr:to>
    <xdr:pic>
      <xdr:nvPicPr>
        <xdr:cNvPr id="7217525" name="Picture 2">
          <a:extLst>
            <a:ext uri="{FF2B5EF4-FFF2-40B4-BE49-F238E27FC236}">
              <a16:creationId xmlns:a16="http://schemas.microsoft.com/office/drawing/2014/main" id="{A3C3FBB8-9D68-4F60-8D2C-E271696F2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592002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2213</xdr:row>
      <xdr:rowOff>38101</xdr:rowOff>
    </xdr:from>
    <xdr:to>
      <xdr:col>15</xdr:col>
      <xdr:colOff>603982</xdr:colOff>
      <xdr:row>2214</xdr:row>
      <xdr:rowOff>133351</xdr:rowOff>
    </xdr:to>
    <xdr:sp macro="" textlink="">
      <xdr:nvSpPr>
        <xdr:cNvPr id="183" name="45 Rectángulo redondeado">
          <a:extLst>
            <a:ext uri="{FF2B5EF4-FFF2-40B4-BE49-F238E27FC236}">
              <a16:creationId xmlns:a16="http://schemas.microsoft.com/office/drawing/2014/main" id="{870E7222-D6B9-4032-8F6A-1D120B084FEB}"/>
            </a:ext>
          </a:extLst>
        </xdr:cNvPr>
        <xdr:cNvSpPr/>
      </xdr:nvSpPr>
      <xdr:spPr>
        <a:xfrm>
          <a:off x="14573250" y="69503926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2248</xdr:row>
      <xdr:rowOff>38101</xdr:rowOff>
    </xdr:from>
    <xdr:to>
      <xdr:col>15</xdr:col>
      <xdr:colOff>603982</xdr:colOff>
      <xdr:row>2249</xdr:row>
      <xdr:rowOff>133351</xdr:rowOff>
    </xdr:to>
    <xdr:sp macro="" textlink="">
      <xdr:nvSpPr>
        <xdr:cNvPr id="184" name="45 Rectángulo redondeado">
          <a:extLst>
            <a:ext uri="{FF2B5EF4-FFF2-40B4-BE49-F238E27FC236}">
              <a16:creationId xmlns:a16="http://schemas.microsoft.com/office/drawing/2014/main" id="{5F9B5FAB-A071-4B44-A50E-297DB3BD9B8F}"/>
            </a:ext>
          </a:extLst>
        </xdr:cNvPr>
        <xdr:cNvSpPr/>
      </xdr:nvSpPr>
      <xdr:spPr>
        <a:xfrm>
          <a:off x="14573250" y="7517130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2248</xdr:row>
      <xdr:rowOff>38101</xdr:rowOff>
    </xdr:from>
    <xdr:to>
      <xdr:col>15</xdr:col>
      <xdr:colOff>603982</xdr:colOff>
      <xdr:row>2249</xdr:row>
      <xdr:rowOff>133351</xdr:rowOff>
    </xdr:to>
    <xdr:sp macro="" textlink="">
      <xdr:nvSpPr>
        <xdr:cNvPr id="185" name="45 Rectángulo redondeado">
          <a:extLst>
            <a:ext uri="{FF2B5EF4-FFF2-40B4-BE49-F238E27FC236}">
              <a16:creationId xmlns:a16="http://schemas.microsoft.com/office/drawing/2014/main" id="{8FCED2B3-3875-4D7F-A6CC-C3C711EE021C}"/>
            </a:ext>
          </a:extLst>
        </xdr:cNvPr>
        <xdr:cNvSpPr/>
      </xdr:nvSpPr>
      <xdr:spPr>
        <a:xfrm>
          <a:off x="14573250" y="7517130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2248</xdr:row>
      <xdr:rowOff>9525</xdr:rowOff>
    </xdr:from>
    <xdr:to>
      <xdr:col>4</xdr:col>
      <xdr:colOff>342900</xdr:colOff>
      <xdr:row>2250</xdr:row>
      <xdr:rowOff>133350</xdr:rowOff>
    </xdr:to>
    <xdr:pic>
      <xdr:nvPicPr>
        <xdr:cNvPr id="7217529" name="Picture 2">
          <a:extLst>
            <a:ext uri="{FF2B5EF4-FFF2-40B4-BE49-F238E27FC236}">
              <a16:creationId xmlns:a16="http://schemas.microsoft.com/office/drawing/2014/main" id="{78C7A0BD-B516-4603-91DD-1F1F7CDF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669250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2248</xdr:row>
      <xdr:rowOff>38101</xdr:rowOff>
    </xdr:from>
    <xdr:to>
      <xdr:col>15</xdr:col>
      <xdr:colOff>603982</xdr:colOff>
      <xdr:row>2249</xdr:row>
      <xdr:rowOff>133351</xdr:rowOff>
    </xdr:to>
    <xdr:sp macro="" textlink="">
      <xdr:nvSpPr>
        <xdr:cNvPr id="187" name="45 Rectángulo redondeado">
          <a:extLst>
            <a:ext uri="{FF2B5EF4-FFF2-40B4-BE49-F238E27FC236}">
              <a16:creationId xmlns:a16="http://schemas.microsoft.com/office/drawing/2014/main" id="{18008C70-12AB-4782-9D92-072F3B7962B7}"/>
            </a:ext>
          </a:extLst>
        </xdr:cNvPr>
        <xdr:cNvSpPr/>
      </xdr:nvSpPr>
      <xdr:spPr>
        <a:xfrm>
          <a:off x="14573250" y="75171301"/>
          <a:ext cx="1032607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533400</xdr:colOff>
      <xdr:row>2281</xdr:row>
      <xdr:rowOff>38101</xdr:rowOff>
    </xdr:from>
    <xdr:to>
      <xdr:col>15</xdr:col>
      <xdr:colOff>603982</xdr:colOff>
      <xdr:row>2282</xdr:row>
      <xdr:rowOff>133351</xdr:rowOff>
    </xdr:to>
    <xdr:sp macro="" textlink="">
      <xdr:nvSpPr>
        <xdr:cNvPr id="188" name="45 Rectángulo redondeado">
          <a:extLst>
            <a:ext uri="{FF2B5EF4-FFF2-40B4-BE49-F238E27FC236}">
              <a16:creationId xmlns:a16="http://schemas.microsoft.com/office/drawing/2014/main" id="{7BAF6FAC-8A99-4E5D-9DCB-63AE36C9B38F}"/>
            </a:ext>
          </a:extLst>
        </xdr:cNvPr>
        <xdr:cNvSpPr/>
      </xdr:nvSpPr>
      <xdr:spPr>
        <a:xfrm>
          <a:off x="15097125" y="20002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2282</xdr:row>
      <xdr:rowOff>66675</xdr:rowOff>
    </xdr:from>
    <xdr:to>
      <xdr:col>4</xdr:col>
      <xdr:colOff>523875</xdr:colOff>
      <xdr:row>2284</xdr:row>
      <xdr:rowOff>190500</xdr:rowOff>
    </xdr:to>
    <xdr:pic>
      <xdr:nvPicPr>
        <xdr:cNvPr id="7217532" name="Picture 2">
          <a:extLst>
            <a:ext uri="{FF2B5EF4-FFF2-40B4-BE49-F238E27FC236}">
              <a16:creationId xmlns:a16="http://schemas.microsoft.com/office/drawing/2014/main" id="{54800123-895C-450E-8B20-24DFF94F3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745640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2314</xdr:row>
      <xdr:rowOff>38101</xdr:rowOff>
    </xdr:from>
    <xdr:to>
      <xdr:col>15</xdr:col>
      <xdr:colOff>603982</xdr:colOff>
      <xdr:row>2315</xdr:row>
      <xdr:rowOff>133351</xdr:rowOff>
    </xdr:to>
    <xdr:sp macro="" textlink="">
      <xdr:nvSpPr>
        <xdr:cNvPr id="190" name="45 Rectángulo redondeado">
          <a:extLst>
            <a:ext uri="{FF2B5EF4-FFF2-40B4-BE49-F238E27FC236}">
              <a16:creationId xmlns:a16="http://schemas.microsoft.com/office/drawing/2014/main" id="{A88B71E7-616C-4803-9035-B771DBCB1DCC}"/>
            </a:ext>
          </a:extLst>
        </xdr:cNvPr>
        <xdr:cNvSpPr/>
      </xdr:nvSpPr>
      <xdr:spPr>
        <a:xfrm>
          <a:off x="15097125" y="55435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2315</xdr:row>
      <xdr:rowOff>66675</xdr:rowOff>
    </xdr:from>
    <xdr:to>
      <xdr:col>4</xdr:col>
      <xdr:colOff>523875</xdr:colOff>
      <xdr:row>2317</xdr:row>
      <xdr:rowOff>190500</xdr:rowOff>
    </xdr:to>
    <xdr:pic>
      <xdr:nvPicPr>
        <xdr:cNvPr id="7217534" name="Picture 2">
          <a:extLst>
            <a:ext uri="{FF2B5EF4-FFF2-40B4-BE49-F238E27FC236}">
              <a16:creationId xmlns:a16="http://schemas.microsoft.com/office/drawing/2014/main" id="{4EE81DE0-379C-4016-9540-51BB041D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813458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2351</xdr:row>
      <xdr:rowOff>38101</xdr:rowOff>
    </xdr:from>
    <xdr:to>
      <xdr:col>15</xdr:col>
      <xdr:colOff>603982</xdr:colOff>
      <xdr:row>2352</xdr:row>
      <xdr:rowOff>133351</xdr:rowOff>
    </xdr:to>
    <xdr:sp macro="" textlink="">
      <xdr:nvSpPr>
        <xdr:cNvPr id="192" name="45 Rectángulo redondeado">
          <a:extLst>
            <a:ext uri="{FF2B5EF4-FFF2-40B4-BE49-F238E27FC236}">
              <a16:creationId xmlns:a16="http://schemas.microsoft.com/office/drawing/2014/main" id="{BD2F1772-3AB9-4CF9-BC30-688989421733}"/>
            </a:ext>
          </a:extLst>
        </xdr:cNvPr>
        <xdr:cNvSpPr/>
      </xdr:nvSpPr>
      <xdr:spPr>
        <a:xfrm>
          <a:off x="15097125" y="1153477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2352</xdr:row>
      <xdr:rowOff>66675</xdr:rowOff>
    </xdr:from>
    <xdr:to>
      <xdr:col>4</xdr:col>
      <xdr:colOff>523875</xdr:colOff>
      <xdr:row>2354</xdr:row>
      <xdr:rowOff>190500</xdr:rowOff>
    </xdr:to>
    <xdr:pic>
      <xdr:nvPicPr>
        <xdr:cNvPr id="7217536" name="Picture 2">
          <a:extLst>
            <a:ext uri="{FF2B5EF4-FFF2-40B4-BE49-F238E27FC236}">
              <a16:creationId xmlns:a16="http://schemas.microsoft.com/office/drawing/2014/main" id="{C87677F1-DC14-4922-BB41-04B403092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888992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2387</xdr:row>
      <xdr:rowOff>38101</xdr:rowOff>
    </xdr:from>
    <xdr:to>
      <xdr:col>15</xdr:col>
      <xdr:colOff>603982</xdr:colOff>
      <xdr:row>2388</xdr:row>
      <xdr:rowOff>133351</xdr:rowOff>
    </xdr:to>
    <xdr:sp macro="" textlink="">
      <xdr:nvSpPr>
        <xdr:cNvPr id="194" name="45 Rectángulo redondeado">
          <a:extLst>
            <a:ext uri="{FF2B5EF4-FFF2-40B4-BE49-F238E27FC236}">
              <a16:creationId xmlns:a16="http://schemas.microsoft.com/office/drawing/2014/main" id="{2A6815C9-BA7F-44E5-B6E1-3462E77BA7C7}"/>
            </a:ext>
          </a:extLst>
        </xdr:cNvPr>
        <xdr:cNvSpPr/>
      </xdr:nvSpPr>
      <xdr:spPr>
        <a:xfrm>
          <a:off x="15097125" y="1736407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2388</xdr:row>
      <xdr:rowOff>66675</xdr:rowOff>
    </xdr:from>
    <xdr:to>
      <xdr:col>4</xdr:col>
      <xdr:colOff>523875</xdr:colOff>
      <xdr:row>2390</xdr:row>
      <xdr:rowOff>190500</xdr:rowOff>
    </xdr:to>
    <xdr:pic>
      <xdr:nvPicPr>
        <xdr:cNvPr id="7217538" name="Picture 2">
          <a:extLst>
            <a:ext uri="{FF2B5EF4-FFF2-40B4-BE49-F238E27FC236}">
              <a16:creationId xmlns:a16="http://schemas.microsoft.com/office/drawing/2014/main" id="{872E5BFF-B7A7-49A0-A9E4-A86F8A9CE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962810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2421</xdr:row>
      <xdr:rowOff>38101</xdr:rowOff>
    </xdr:from>
    <xdr:to>
      <xdr:col>15</xdr:col>
      <xdr:colOff>603982</xdr:colOff>
      <xdr:row>2422</xdr:row>
      <xdr:rowOff>133351</xdr:rowOff>
    </xdr:to>
    <xdr:sp macro="" textlink="">
      <xdr:nvSpPr>
        <xdr:cNvPr id="196" name="45 Rectángulo redondeado">
          <a:extLst>
            <a:ext uri="{FF2B5EF4-FFF2-40B4-BE49-F238E27FC236}">
              <a16:creationId xmlns:a16="http://schemas.microsoft.com/office/drawing/2014/main" id="{16F7F494-7508-432C-AA57-8883A3473D29}"/>
            </a:ext>
          </a:extLst>
        </xdr:cNvPr>
        <xdr:cNvSpPr/>
      </xdr:nvSpPr>
      <xdr:spPr>
        <a:xfrm>
          <a:off x="15097125" y="2286952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2422</xdr:row>
      <xdr:rowOff>66675</xdr:rowOff>
    </xdr:from>
    <xdr:to>
      <xdr:col>4</xdr:col>
      <xdr:colOff>523875</xdr:colOff>
      <xdr:row>2424</xdr:row>
      <xdr:rowOff>190500</xdr:rowOff>
    </xdr:to>
    <xdr:pic>
      <xdr:nvPicPr>
        <xdr:cNvPr id="7217540" name="Picture 2">
          <a:extLst>
            <a:ext uri="{FF2B5EF4-FFF2-40B4-BE49-F238E27FC236}">
              <a16:creationId xmlns:a16="http://schemas.microsoft.com/office/drawing/2014/main" id="{72A58AF4-2BA6-4103-8E70-DEF8C4412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032343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2454</xdr:row>
      <xdr:rowOff>38101</xdr:rowOff>
    </xdr:from>
    <xdr:to>
      <xdr:col>15</xdr:col>
      <xdr:colOff>603982</xdr:colOff>
      <xdr:row>2455</xdr:row>
      <xdr:rowOff>133351</xdr:rowOff>
    </xdr:to>
    <xdr:sp macro="" textlink="">
      <xdr:nvSpPr>
        <xdr:cNvPr id="198" name="45 Rectángulo redondeado">
          <a:extLst>
            <a:ext uri="{FF2B5EF4-FFF2-40B4-BE49-F238E27FC236}">
              <a16:creationId xmlns:a16="http://schemas.microsoft.com/office/drawing/2014/main" id="{957A616D-7EFF-49E6-8155-886F1E3DE309}"/>
            </a:ext>
          </a:extLst>
        </xdr:cNvPr>
        <xdr:cNvSpPr/>
      </xdr:nvSpPr>
      <xdr:spPr>
        <a:xfrm>
          <a:off x="15097125" y="282130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2455</xdr:row>
      <xdr:rowOff>66675</xdr:rowOff>
    </xdr:from>
    <xdr:to>
      <xdr:col>4</xdr:col>
      <xdr:colOff>523875</xdr:colOff>
      <xdr:row>2457</xdr:row>
      <xdr:rowOff>190500</xdr:rowOff>
    </xdr:to>
    <xdr:pic>
      <xdr:nvPicPr>
        <xdr:cNvPr id="7217542" name="Picture 2">
          <a:extLst>
            <a:ext uri="{FF2B5EF4-FFF2-40B4-BE49-F238E27FC236}">
              <a16:creationId xmlns:a16="http://schemas.microsoft.com/office/drawing/2014/main" id="{B9639D78-8D52-44FA-8FD4-5B8BD015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100161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2488</xdr:row>
      <xdr:rowOff>38101</xdr:rowOff>
    </xdr:from>
    <xdr:to>
      <xdr:col>15</xdr:col>
      <xdr:colOff>603982</xdr:colOff>
      <xdr:row>2489</xdr:row>
      <xdr:rowOff>133351</xdr:rowOff>
    </xdr:to>
    <xdr:sp macro="" textlink="">
      <xdr:nvSpPr>
        <xdr:cNvPr id="200" name="45 Rectángulo redondeado">
          <a:extLst>
            <a:ext uri="{FF2B5EF4-FFF2-40B4-BE49-F238E27FC236}">
              <a16:creationId xmlns:a16="http://schemas.microsoft.com/office/drawing/2014/main" id="{5005621D-03F7-492E-8887-5BBD3B2BF839}"/>
            </a:ext>
          </a:extLst>
        </xdr:cNvPr>
        <xdr:cNvSpPr/>
      </xdr:nvSpPr>
      <xdr:spPr>
        <a:xfrm>
          <a:off x="15097125" y="3371850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2489</xdr:row>
      <xdr:rowOff>66675</xdr:rowOff>
    </xdr:from>
    <xdr:to>
      <xdr:col>4</xdr:col>
      <xdr:colOff>523875</xdr:colOff>
      <xdr:row>2491</xdr:row>
      <xdr:rowOff>190500</xdr:rowOff>
    </xdr:to>
    <xdr:pic>
      <xdr:nvPicPr>
        <xdr:cNvPr id="7217544" name="Picture 2">
          <a:extLst>
            <a:ext uri="{FF2B5EF4-FFF2-40B4-BE49-F238E27FC236}">
              <a16:creationId xmlns:a16="http://schemas.microsoft.com/office/drawing/2014/main" id="{D60F87CE-9D05-463B-9B8D-F4FD5001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169693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2521</xdr:row>
      <xdr:rowOff>38101</xdr:rowOff>
    </xdr:from>
    <xdr:to>
      <xdr:col>15</xdr:col>
      <xdr:colOff>603982</xdr:colOff>
      <xdr:row>2522</xdr:row>
      <xdr:rowOff>133351</xdr:rowOff>
    </xdr:to>
    <xdr:sp macro="" textlink="">
      <xdr:nvSpPr>
        <xdr:cNvPr id="202" name="45 Rectángulo redondeado">
          <a:extLst>
            <a:ext uri="{FF2B5EF4-FFF2-40B4-BE49-F238E27FC236}">
              <a16:creationId xmlns:a16="http://schemas.microsoft.com/office/drawing/2014/main" id="{2FCF363F-BF1E-4CD2-A864-A8E93EAA7776}"/>
            </a:ext>
          </a:extLst>
        </xdr:cNvPr>
        <xdr:cNvSpPr/>
      </xdr:nvSpPr>
      <xdr:spPr>
        <a:xfrm>
          <a:off x="15097125" y="3906202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2522</xdr:row>
      <xdr:rowOff>66675</xdr:rowOff>
    </xdr:from>
    <xdr:to>
      <xdr:col>4</xdr:col>
      <xdr:colOff>523875</xdr:colOff>
      <xdr:row>2524</xdr:row>
      <xdr:rowOff>190500</xdr:rowOff>
    </xdr:to>
    <xdr:pic>
      <xdr:nvPicPr>
        <xdr:cNvPr id="7217546" name="Picture 2">
          <a:extLst>
            <a:ext uri="{FF2B5EF4-FFF2-40B4-BE49-F238E27FC236}">
              <a16:creationId xmlns:a16="http://schemas.microsoft.com/office/drawing/2014/main" id="{B8F4E8F3-81FD-431A-88D3-137C0E33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237226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2554</xdr:row>
      <xdr:rowOff>38101</xdr:rowOff>
    </xdr:from>
    <xdr:to>
      <xdr:col>15</xdr:col>
      <xdr:colOff>603982</xdr:colOff>
      <xdr:row>2555</xdr:row>
      <xdr:rowOff>133351</xdr:rowOff>
    </xdr:to>
    <xdr:sp macro="" textlink="">
      <xdr:nvSpPr>
        <xdr:cNvPr id="204" name="45 Rectángulo redondeado">
          <a:extLst>
            <a:ext uri="{FF2B5EF4-FFF2-40B4-BE49-F238E27FC236}">
              <a16:creationId xmlns:a16="http://schemas.microsoft.com/office/drawing/2014/main" id="{A35F8758-02B4-4894-AF45-00FFBBFC33DF}"/>
            </a:ext>
          </a:extLst>
        </xdr:cNvPr>
        <xdr:cNvSpPr/>
      </xdr:nvSpPr>
      <xdr:spPr>
        <a:xfrm>
          <a:off x="15097125" y="444055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2555</xdr:row>
      <xdr:rowOff>66675</xdr:rowOff>
    </xdr:from>
    <xdr:to>
      <xdr:col>4</xdr:col>
      <xdr:colOff>523875</xdr:colOff>
      <xdr:row>2557</xdr:row>
      <xdr:rowOff>190500</xdr:rowOff>
    </xdr:to>
    <xdr:pic>
      <xdr:nvPicPr>
        <xdr:cNvPr id="7217548" name="Picture 2">
          <a:extLst>
            <a:ext uri="{FF2B5EF4-FFF2-40B4-BE49-F238E27FC236}">
              <a16:creationId xmlns:a16="http://schemas.microsoft.com/office/drawing/2014/main" id="{80076E1D-9090-4DB8-AAE0-7FF814D8E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304758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2590</xdr:row>
      <xdr:rowOff>38101</xdr:rowOff>
    </xdr:from>
    <xdr:to>
      <xdr:col>15</xdr:col>
      <xdr:colOff>603982</xdr:colOff>
      <xdr:row>2591</xdr:row>
      <xdr:rowOff>133351</xdr:rowOff>
    </xdr:to>
    <xdr:sp macro="" textlink="">
      <xdr:nvSpPr>
        <xdr:cNvPr id="206" name="45 Rectángulo redondeado">
          <a:extLst>
            <a:ext uri="{FF2B5EF4-FFF2-40B4-BE49-F238E27FC236}">
              <a16:creationId xmlns:a16="http://schemas.microsoft.com/office/drawing/2014/main" id="{A14B60B0-5193-4E17-8168-EB3EA6F609CC}"/>
            </a:ext>
          </a:extLst>
        </xdr:cNvPr>
        <xdr:cNvSpPr/>
      </xdr:nvSpPr>
      <xdr:spPr>
        <a:xfrm>
          <a:off x="15097125" y="502348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2591</xdr:row>
      <xdr:rowOff>66675</xdr:rowOff>
    </xdr:from>
    <xdr:to>
      <xdr:col>4</xdr:col>
      <xdr:colOff>523875</xdr:colOff>
      <xdr:row>2593</xdr:row>
      <xdr:rowOff>190500</xdr:rowOff>
    </xdr:to>
    <xdr:pic>
      <xdr:nvPicPr>
        <xdr:cNvPr id="7217550" name="Picture 2">
          <a:extLst>
            <a:ext uri="{FF2B5EF4-FFF2-40B4-BE49-F238E27FC236}">
              <a16:creationId xmlns:a16="http://schemas.microsoft.com/office/drawing/2014/main" id="{F3872C41-EA7B-4D7D-A15D-43C4B9B68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378005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2624</xdr:row>
      <xdr:rowOff>38101</xdr:rowOff>
    </xdr:from>
    <xdr:to>
      <xdr:col>15</xdr:col>
      <xdr:colOff>603982</xdr:colOff>
      <xdr:row>2625</xdr:row>
      <xdr:rowOff>133351</xdr:rowOff>
    </xdr:to>
    <xdr:sp macro="" textlink="">
      <xdr:nvSpPr>
        <xdr:cNvPr id="208" name="45 Rectángulo redondeado">
          <a:extLst>
            <a:ext uri="{FF2B5EF4-FFF2-40B4-BE49-F238E27FC236}">
              <a16:creationId xmlns:a16="http://schemas.microsoft.com/office/drawing/2014/main" id="{F7E3A37B-59F9-40BD-B285-059E3DF68674}"/>
            </a:ext>
          </a:extLst>
        </xdr:cNvPr>
        <xdr:cNvSpPr/>
      </xdr:nvSpPr>
      <xdr:spPr>
        <a:xfrm>
          <a:off x="15097125" y="5574030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2625</xdr:row>
      <xdr:rowOff>66675</xdr:rowOff>
    </xdr:from>
    <xdr:to>
      <xdr:col>4</xdr:col>
      <xdr:colOff>523875</xdr:colOff>
      <xdr:row>2627</xdr:row>
      <xdr:rowOff>190500</xdr:rowOff>
    </xdr:to>
    <xdr:pic>
      <xdr:nvPicPr>
        <xdr:cNvPr id="7217552" name="Picture 2">
          <a:extLst>
            <a:ext uri="{FF2B5EF4-FFF2-40B4-BE49-F238E27FC236}">
              <a16:creationId xmlns:a16="http://schemas.microsoft.com/office/drawing/2014/main" id="{4953D23E-7659-4C0E-B1A6-55D5D786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447252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2661</xdr:row>
      <xdr:rowOff>38101</xdr:rowOff>
    </xdr:from>
    <xdr:to>
      <xdr:col>15</xdr:col>
      <xdr:colOff>603982</xdr:colOff>
      <xdr:row>2662</xdr:row>
      <xdr:rowOff>133351</xdr:rowOff>
    </xdr:to>
    <xdr:sp macro="" textlink="">
      <xdr:nvSpPr>
        <xdr:cNvPr id="210" name="45 Rectángulo redondeado">
          <a:extLst>
            <a:ext uri="{FF2B5EF4-FFF2-40B4-BE49-F238E27FC236}">
              <a16:creationId xmlns:a16="http://schemas.microsoft.com/office/drawing/2014/main" id="{216AA52A-3055-47BD-B6A8-7C2C74177365}"/>
            </a:ext>
          </a:extLst>
        </xdr:cNvPr>
        <xdr:cNvSpPr/>
      </xdr:nvSpPr>
      <xdr:spPr>
        <a:xfrm>
          <a:off x="15097125" y="6173152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2662</xdr:row>
      <xdr:rowOff>66675</xdr:rowOff>
    </xdr:from>
    <xdr:to>
      <xdr:col>4</xdr:col>
      <xdr:colOff>523875</xdr:colOff>
      <xdr:row>2664</xdr:row>
      <xdr:rowOff>190500</xdr:rowOff>
    </xdr:to>
    <xdr:pic>
      <xdr:nvPicPr>
        <xdr:cNvPr id="7217554" name="Picture 2">
          <a:extLst>
            <a:ext uri="{FF2B5EF4-FFF2-40B4-BE49-F238E27FC236}">
              <a16:creationId xmlns:a16="http://schemas.microsoft.com/office/drawing/2014/main" id="{B3A7D183-6CB2-43FB-B8DC-BBF8AB685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522214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2700</xdr:row>
      <xdr:rowOff>38101</xdr:rowOff>
    </xdr:from>
    <xdr:to>
      <xdr:col>14</xdr:col>
      <xdr:colOff>612927</xdr:colOff>
      <xdr:row>2701</xdr:row>
      <xdr:rowOff>133351</xdr:rowOff>
    </xdr:to>
    <xdr:sp macro="" textlink="">
      <xdr:nvSpPr>
        <xdr:cNvPr id="212" name="9 Rectángulo redondeado">
          <a:extLst>
            <a:ext uri="{FF2B5EF4-FFF2-40B4-BE49-F238E27FC236}">
              <a16:creationId xmlns:a16="http://schemas.microsoft.com/office/drawing/2014/main" id="{D46C6406-4FCC-4144-8856-3D1F3AE8D0D3}"/>
            </a:ext>
          </a:extLst>
        </xdr:cNvPr>
        <xdr:cNvSpPr/>
      </xdr:nvSpPr>
      <xdr:spPr>
        <a:xfrm>
          <a:off x="13281025" y="69342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2700</xdr:row>
      <xdr:rowOff>66675</xdr:rowOff>
    </xdr:from>
    <xdr:to>
      <xdr:col>4</xdr:col>
      <xdr:colOff>304800</xdr:colOff>
      <xdr:row>2702</xdr:row>
      <xdr:rowOff>190500</xdr:rowOff>
    </xdr:to>
    <xdr:pic>
      <xdr:nvPicPr>
        <xdr:cNvPr id="7217556" name="Picture 2">
          <a:extLst>
            <a:ext uri="{FF2B5EF4-FFF2-40B4-BE49-F238E27FC236}">
              <a16:creationId xmlns:a16="http://schemas.microsoft.com/office/drawing/2014/main" id="{4D9D08AC-CD07-4028-972A-F15E43EB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98604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2700</xdr:row>
      <xdr:rowOff>38101</xdr:rowOff>
    </xdr:from>
    <xdr:to>
      <xdr:col>14</xdr:col>
      <xdr:colOff>612927</xdr:colOff>
      <xdr:row>2701</xdr:row>
      <xdr:rowOff>133351</xdr:rowOff>
    </xdr:to>
    <xdr:sp macro="" textlink="">
      <xdr:nvSpPr>
        <xdr:cNvPr id="214" name="9 Rectángulo redondeado">
          <a:extLst>
            <a:ext uri="{FF2B5EF4-FFF2-40B4-BE49-F238E27FC236}">
              <a16:creationId xmlns:a16="http://schemas.microsoft.com/office/drawing/2014/main" id="{9FA3A436-DEF0-4948-A376-422117A3309B}"/>
            </a:ext>
          </a:extLst>
        </xdr:cNvPr>
        <xdr:cNvSpPr/>
      </xdr:nvSpPr>
      <xdr:spPr>
        <a:xfrm>
          <a:off x="13281025" y="69342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2700</xdr:row>
      <xdr:rowOff>38101</xdr:rowOff>
    </xdr:from>
    <xdr:to>
      <xdr:col>14</xdr:col>
      <xdr:colOff>612927</xdr:colOff>
      <xdr:row>2701</xdr:row>
      <xdr:rowOff>133351</xdr:rowOff>
    </xdr:to>
    <xdr:sp macro="" textlink="">
      <xdr:nvSpPr>
        <xdr:cNvPr id="215" name="9 Rectángulo redondeado">
          <a:extLst>
            <a:ext uri="{FF2B5EF4-FFF2-40B4-BE49-F238E27FC236}">
              <a16:creationId xmlns:a16="http://schemas.microsoft.com/office/drawing/2014/main" id="{26CE1343-5EA2-44CC-8064-65E2F3712F61}"/>
            </a:ext>
          </a:extLst>
        </xdr:cNvPr>
        <xdr:cNvSpPr/>
      </xdr:nvSpPr>
      <xdr:spPr>
        <a:xfrm>
          <a:off x="13281025" y="69342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2730</xdr:row>
      <xdr:rowOff>38101</xdr:rowOff>
    </xdr:from>
    <xdr:to>
      <xdr:col>14</xdr:col>
      <xdr:colOff>612927</xdr:colOff>
      <xdr:row>2731</xdr:row>
      <xdr:rowOff>133351</xdr:rowOff>
    </xdr:to>
    <xdr:sp macro="" textlink="">
      <xdr:nvSpPr>
        <xdr:cNvPr id="216" name="9 Rectángulo redondeado">
          <a:extLst>
            <a:ext uri="{FF2B5EF4-FFF2-40B4-BE49-F238E27FC236}">
              <a16:creationId xmlns:a16="http://schemas.microsoft.com/office/drawing/2014/main" id="{A59D08D3-38E7-4202-B657-6353CEFB8047}"/>
            </a:ext>
          </a:extLst>
        </xdr:cNvPr>
        <xdr:cNvSpPr/>
      </xdr:nvSpPr>
      <xdr:spPr>
        <a:xfrm>
          <a:off x="13281025" y="120777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2730</xdr:row>
      <xdr:rowOff>66675</xdr:rowOff>
    </xdr:from>
    <xdr:to>
      <xdr:col>4</xdr:col>
      <xdr:colOff>304800</xdr:colOff>
      <xdr:row>2732</xdr:row>
      <xdr:rowOff>190500</xdr:rowOff>
    </xdr:to>
    <xdr:pic>
      <xdr:nvPicPr>
        <xdr:cNvPr id="7217560" name="Picture 2">
          <a:extLst>
            <a:ext uri="{FF2B5EF4-FFF2-40B4-BE49-F238E27FC236}">
              <a16:creationId xmlns:a16="http://schemas.microsoft.com/office/drawing/2014/main" id="{A3C5B01B-7355-48C2-963F-F37547F1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60707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2730</xdr:row>
      <xdr:rowOff>38101</xdr:rowOff>
    </xdr:from>
    <xdr:to>
      <xdr:col>14</xdr:col>
      <xdr:colOff>612927</xdr:colOff>
      <xdr:row>2731</xdr:row>
      <xdr:rowOff>133351</xdr:rowOff>
    </xdr:to>
    <xdr:sp macro="" textlink="">
      <xdr:nvSpPr>
        <xdr:cNvPr id="218" name="9 Rectángulo redondeado">
          <a:extLst>
            <a:ext uri="{FF2B5EF4-FFF2-40B4-BE49-F238E27FC236}">
              <a16:creationId xmlns:a16="http://schemas.microsoft.com/office/drawing/2014/main" id="{B53E312C-A4B5-4300-8F4D-15FC0B8E9F48}"/>
            </a:ext>
          </a:extLst>
        </xdr:cNvPr>
        <xdr:cNvSpPr/>
      </xdr:nvSpPr>
      <xdr:spPr>
        <a:xfrm>
          <a:off x="13281025" y="120777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2730</xdr:row>
      <xdr:rowOff>38101</xdr:rowOff>
    </xdr:from>
    <xdr:to>
      <xdr:col>14</xdr:col>
      <xdr:colOff>612927</xdr:colOff>
      <xdr:row>2731</xdr:row>
      <xdr:rowOff>133351</xdr:rowOff>
    </xdr:to>
    <xdr:sp macro="" textlink="">
      <xdr:nvSpPr>
        <xdr:cNvPr id="219" name="9 Rectángulo redondeado">
          <a:extLst>
            <a:ext uri="{FF2B5EF4-FFF2-40B4-BE49-F238E27FC236}">
              <a16:creationId xmlns:a16="http://schemas.microsoft.com/office/drawing/2014/main" id="{D94B7CE9-202E-41BD-AD73-EFF64F5E612C}"/>
            </a:ext>
          </a:extLst>
        </xdr:cNvPr>
        <xdr:cNvSpPr/>
      </xdr:nvSpPr>
      <xdr:spPr>
        <a:xfrm>
          <a:off x="13281025" y="120777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2759</xdr:row>
      <xdr:rowOff>38101</xdr:rowOff>
    </xdr:from>
    <xdr:to>
      <xdr:col>14</xdr:col>
      <xdr:colOff>612927</xdr:colOff>
      <xdr:row>2760</xdr:row>
      <xdr:rowOff>133351</xdr:rowOff>
    </xdr:to>
    <xdr:sp macro="" textlink="">
      <xdr:nvSpPr>
        <xdr:cNvPr id="220" name="9 Rectángulo redondeado">
          <a:extLst>
            <a:ext uri="{FF2B5EF4-FFF2-40B4-BE49-F238E27FC236}">
              <a16:creationId xmlns:a16="http://schemas.microsoft.com/office/drawing/2014/main" id="{D3767E13-E115-4EC0-BC24-B66A300D0354}"/>
            </a:ext>
          </a:extLst>
        </xdr:cNvPr>
        <xdr:cNvSpPr/>
      </xdr:nvSpPr>
      <xdr:spPr>
        <a:xfrm>
          <a:off x="13281025" y="1704975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2759</xdr:row>
      <xdr:rowOff>66675</xdr:rowOff>
    </xdr:from>
    <xdr:to>
      <xdr:col>4</xdr:col>
      <xdr:colOff>304800</xdr:colOff>
      <xdr:row>2761</xdr:row>
      <xdr:rowOff>190500</xdr:rowOff>
    </xdr:to>
    <xdr:pic>
      <xdr:nvPicPr>
        <xdr:cNvPr id="7217564" name="Picture 2">
          <a:extLst>
            <a:ext uri="{FF2B5EF4-FFF2-40B4-BE49-F238E27FC236}">
              <a16:creationId xmlns:a16="http://schemas.microsoft.com/office/drawing/2014/main" id="{82BFA32B-D889-466C-B20C-F70393183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21096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2759</xdr:row>
      <xdr:rowOff>38101</xdr:rowOff>
    </xdr:from>
    <xdr:to>
      <xdr:col>14</xdr:col>
      <xdr:colOff>612927</xdr:colOff>
      <xdr:row>2760</xdr:row>
      <xdr:rowOff>133351</xdr:rowOff>
    </xdr:to>
    <xdr:sp macro="" textlink="">
      <xdr:nvSpPr>
        <xdr:cNvPr id="222" name="9 Rectángulo redondeado">
          <a:extLst>
            <a:ext uri="{FF2B5EF4-FFF2-40B4-BE49-F238E27FC236}">
              <a16:creationId xmlns:a16="http://schemas.microsoft.com/office/drawing/2014/main" id="{DF729FB3-8C14-40DC-AB96-319BD87BE549}"/>
            </a:ext>
          </a:extLst>
        </xdr:cNvPr>
        <xdr:cNvSpPr/>
      </xdr:nvSpPr>
      <xdr:spPr>
        <a:xfrm>
          <a:off x="13281025" y="1704975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2759</xdr:row>
      <xdr:rowOff>38101</xdr:rowOff>
    </xdr:from>
    <xdr:to>
      <xdr:col>14</xdr:col>
      <xdr:colOff>612927</xdr:colOff>
      <xdr:row>2760</xdr:row>
      <xdr:rowOff>133351</xdr:rowOff>
    </xdr:to>
    <xdr:sp macro="" textlink="">
      <xdr:nvSpPr>
        <xdr:cNvPr id="223" name="9 Rectángulo redondeado">
          <a:extLst>
            <a:ext uri="{FF2B5EF4-FFF2-40B4-BE49-F238E27FC236}">
              <a16:creationId xmlns:a16="http://schemas.microsoft.com/office/drawing/2014/main" id="{75E27279-41E6-4AF1-A7CF-6E0CD21098F2}"/>
            </a:ext>
          </a:extLst>
        </xdr:cNvPr>
        <xdr:cNvSpPr/>
      </xdr:nvSpPr>
      <xdr:spPr>
        <a:xfrm>
          <a:off x="13281025" y="1704975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2790</xdr:row>
      <xdr:rowOff>38101</xdr:rowOff>
    </xdr:from>
    <xdr:to>
      <xdr:col>14</xdr:col>
      <xdr:colOff>612927</xdr:colOff>
      <xdr:row>2791</xdr:row>
      <xdr:rowOff>133351</xdr:rowOff>
    </xdr:to>
    <xdr:sp macro="" textlink="">
      <xdr:nvSpPr>
        <xdr:cNvPr id="224" name="9 Rectángulo redondeado">
          <a:extLst>
            <a:ext uri="{FF2B5EF4-FFF2-40B4-BE49-F238E27FC236}">
              <a16:creationId xmlns:a16="http://schemas.microsoft.com/office/drawing/2014/main" id="{6D944AAC-C1D5-4CA7-9C94-DE6674382F9C}"/>
            </a:ext>
          </a:extLst>
        </xdr:cNvPr>
        <xdr:cNvSpPr/>
      </xdr:nvSpPr>
      <xdr:spPr>
        <a:xfrm>
          <a:off x="13281025" y="223647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2790</xdr:row>
      <xdr:rowOff>66675</xdr:rowOff>
    </xdr:from>
    <xdr:to>
      <xdr:col>4</xdr:col>
      <xdr:colOff>304800</xdr:colOff>
      <xdr:row>2792</xdr:row>
      <xdr:rowOff>190500</xdr:rowOff>
    </xdr:to>
    <xdr:pic>
      <xdr:nvPicPr>
        <xdr:cNvPr id="7217568" name="Picture 2">
          <a:extLst>
            <a:ext uri="{FF2B5EF4-FFF2-40B4-BE49-F238E27FC236}">
              <a16:creationId xmlns:a16="http://schemas.microsoft.com/office/drawing/2014/main" id="{3683B4F2-7C5C-42E5-8291-7275E97BB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84913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2790</xdr:row>
      <xdr:rowOff>38101</xdr:rowOff>
    </xdr:from>
    <xdr:to>
      <xdr:col>14</xdr:col>
      <xdr:colOff>612927</xdr:colOff>
      <xdr:row>2791</xdr:row>
      <xdr:rowOff>133351</xdr:rowOff>
    </xdr:to>
    <xdr:sp macro="" textlink="">
      <xdr:nvSpPr>
        <xdr:cNvPr id="226" name="9 Rectángulo redondeado">
          <a:extLst>
            <a:ext uri="{FF2B5EF4-FFF2-40B4-BE49-F238E27FC236}">
              <a16:creationId xmlns:a16="http://schemas.microsoft.com/office/drawing/2014/main" id="{49D780B8-0267-47E3-B9DE-EFD6A2551A30}"/>
            </a:ext>
          </a:extLst>
        </xdr:cNvPr>
        <xdr:cNvSpPr/>
      </xdr:nvSpPr>
      <xdr:spPr>
        <a:xfrm>
          <a:off x="13281025" y="223647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2790</xdr:row>
      <xdr:rowOff>38101</xdr:rowOff>
    </xdr:from>
    <xdr:to>
      <xdr:col>14</xdr:col>
      <xdr:colOff>612927</xdr:colOff>
      <xdr:row>2791</xdr:row>
      <xdr:rowOff>133351</xdr:rowOff>
    </xdr:to>
    <xdr:sp macro="" textlink="">
      <xdr:nvSpPr>
        <xdr:cNvPr id="227" name="9 Rectángulo redondeado">
          <a:extLst>
            <a:ext uri="{FF2B5EF4-FFF2-40B4-BE49-F238E27FC236}">
              <a16:creationId xmlns:a16="http://schemas.microsoft.com/office/drawing/2014/main" id="{043A495D-405A-4E38-B2F8-44140A42DF3C}"/>
            </a:ext>
          </a:extLst>
        </xdr:cNvPr>
        <xdr:cNvSpPr/>
      </xdr:nvSpPr>
      <xdr:spPr>
        <a:xfrm>
          <a:off x="13281025" y="223647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2820</xdr:row>
      <xdr:rowOff>38101</xdr:rowOff>
    </xdr:from>
    <xdr:to>
      <xdr:col>14</xdr:col>
      <xdr:colOff>612927</xdr:colOff>
      <xdr:row>2821</xdr:row>
      <xdr:rowOff>133351</xdr:rowOff>
    </xdr:to>
    <xdr:sp macro="" textlink="">
      <xdr:nvSpPr>
        <xdr:cNvPr id="228" name="9 Rectángulo redondeado">
          <a:extLst>
            <a:ext uri="{FF2B5EF4-FFF2-40B4-BE49-F238E27FC236}">
              <a16:creationId xmlns:a16="http://schemas.microsoft.com/office/drawing/2014/main" id="{70467FB6-D254-4495-BC55-D5C7CA677117}"/>
            </a:ext>
          </a:extLst>
        </xdr:cNvPr>
        <xdr:cNvSpPr/>
      </xdr:nvSpPr>
      <xdr:spPr>
        <a:xfrm>
          <a:off x="13281025" y="275082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2820</xdr:row>
      <xdr:rowOff>66675</xdr:rowOff>
    </xdr:from>
    <xdr:to>
      <xdr:col>4</xdr:col>
      <xdr:colOff>304800</xdr:colOff>
      <xdr:row>2822</xdr:row>
      <xdr:rowOff>190500</xdr:rowOff>
    </xdr:to>
    <xdr:pic>
      <xdr:nvPicPr>
        <xdr:cNvPr id="7217572" name="Picture 2">
          <a:extLst>
            <a:ext uri="{FF2B5EF4-FFF2-40B4-BE49-F238E27FC236}">
              <a16:creationId xmlns:a16="http://schemas.microsoft.com/office/drawing/2014/main" id="{319EAB72-FDB8-47CF-B409-D9EE2961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847016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2820</xdr:row>
      <xdr:rowOff>38101</xdr:rowOff>
    </xdr:from>
    <xdr:to>
      <xdr:col>14</xdr:col>
      <xdr:colOff>612927</xdr:colOff>
      <xdr:row>2821</xdr:row>
      <xdr:rowOff>133351</xdr:rowOff>
    </xdr:to>
    <xdr:sp macro="" textlink="">
      <xdr:nvSpPr>
        <xdr:cNvPr id="230" name="9 Rectángulo redondeado">
          <a:extLst>
            <a:ext uri="{FF2B5EF4-FFF2-40B4-BE49-F238E27FC236}">
              <a16:creationId xmlns:a16="http://schemas.microsoft.com/office/drawing/2014/main" id="{1012BEC8-2CE8-4A7D-B6B5-08F3CC1C615C}"/>
            </a:ext>
          </a:extLst>
        </xdr:cNvPr>
        <xdr:cNvSpPr/>
      </xdr:nvSpPr>
      <xdr:spPr>
        <a:xfrm>
          <a:off x="13281025" y="275082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2820</xdr:row>
      <xdr:rowOff>38101</xdr:rowOff>
    </xdr:from>
    <xdr:to>
      <xdr:col>14</xdr:col>
      <xdr:colOff>612927</xdr:colOff>
      <xdr:row>2821</xdr:row>
      <xdr:rowOff>133351</xdr:rowOff>
    </xdr:to>
    <xdr:sp macro="" textlink="">
      <xdr:nvSpPr>
        <xdr:cNvPr id="231" name="9 Rectángulo redondeado">
          <a:extLst>
            <a:ext uri="{FF2B5EF4-FFF2-40B4-BE49-F238E27FC236}">
              <a16:creationId xmlns:a16="http://schemas.microsoft.com/office/drawing/2014/main" id="{9F53AA96-F294-4A13-A920-E8445A3662F3}"/>
            </a:ext>
          </a:extLst>
        </xdr:cNvPr>
        <xdr:cNvSpPr/>
      </xdr:nvSpPr>
      <xdr:spPr>
        <a:xfrm>
          <a:off x="13281025" y="275082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2850</xdr:row>
      <xdr:rowOff>38101</xdr:rowOff>
    </xdr:from>
    <xdr:to>
      <xdr:col>14</xdr:col>
      <xdr:colOff>612927</xdr:colOff>
      <xdr:row>2851</xdr:row>
      <xdr:rowOff>133351</xdr:rowOff>
    </xdr:to>
    <xdr:sp macro="" textlink="">
      <xdr:nvSpPr>
        <xdr:cNvPr id="232" name="9 Rectángulo redondeado">
          <a:extLst>
            <a:ext uri="{FF2B5EF4-FFF2-40B4-BE49-F238E27FC236}">
              <a16:creationId xmlns:a16="http://schemas.microsoft.com/office/drawing/2014/main" id="{7BFB5B7A-91E5-484B-B139-0DFF0A9E5570}"/>
            </a:ext>
          </a:extLst>
        </xdr:cNvPr>
        <xdr:cNvSpPr/>
      </xdr:nvSpPr>
      <xdr:spPr>
        <a:xfrm>
          <a:off x="13281025" y="326517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2850</xdr:row>
      <xdr:rowOff>66675</xdr:rowOff>
    </xdr:from>
    <xdr:to>
      <xdr:col>4</xdr:col>
      <xdr:colOff>304800</xdr:colOff>
      <xdr:row>2852</xdr:row>
      <xdr:rowOff>190500</xdr:rowOff>
    </xdr:to>
    <xdr:pic>
      <xdr:nvPicPr>
        <xdr:cNvPr id="7217576" name="Picture 2">
          <a:extLst>
            <a:ext uri="{FF2B5EF4-FFF2-40B4-BE49-F238E27FC236}">
              <a16:creationId xmlns:a16="http://schemas.microsoft.com/office/drawing/2014/main" id="{DC1DD149-38ED-40E7-B945-A8164740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909119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2850</xdr:row>
      <xdr:rowOff>38101</xdr:rowOff>
    </xdr:from>
    <xdr:to>
      <xdr:col>14</xdr:col>
      <xdr:colOff>612927</xdr:colOff>
      <xdr:row>2851</xdr:row>
      <xdr:rowOff>133351</xdr:rowOff>
    </xdr:to>
    <xdr:sp macro="" textlink="">
      <xdr:nvSpPr>
        <xdr:cNvPr id="234" name="9 Rectángulo redondeado">
          <a:extLst>
            <a:ext uri="{FF2B5EF4-FFF2-40B4-BE49-F238E27FC236}">
              <a16:creationId xmlns:a16="http://schemas.microsoft.com/office/drawing/2014/main" id="{00DE0B39-5E01-4C9E-83F2-BD3235D182A3}"/>
            </a:ext>
          </a:extLst>
        </xdr:cNvPr>
        <xdr:cNvSpPr/>
      </xdr:nvSpPr>
      <xdr:spPr>
        <a:xfrm>
          <a:off x="13281025" y="326517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2850</xdr:row>
      <xdr:rowOff>38101</xdr:rowOff>
    </xdr:from>
    <xdr:to>
      <xdr:col>14</xdr:col>
      <xdr:colOff>612927</xdr:colOff>
      <xdr:row>2851</xdr:row>
      <xdr:rowOff>133351</xdr:rowOff>
    </xdr:to>
    <xdr:sp macro="" textlink="">
      <xdr:nvSpPr>
        <xdr:cNvPr id="235" name="9 Rectángulo redondeado">
          <a:extLst>
            <a:ext uri="{FF2B5EF4-FFF2-40B4-BE49-F238E27FC236}">
              <a16:creationId xmlns:a16="http://schemas.microsoft.com/office/drawing/2014/main" id="{9C04DAF4-E101-4E52-9E99-0772269EE64E}"/>
            </a:ext>
          </a:extLst>
        </xdr:cNvPr>
        <xdr:cNvSpPr/>
      </xdr:nvSpPr>
      <xdr:spPr>
        <a:xfrm>
          <a:off x="13281025" y="326517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2881</xdr:row>
      <xdr:rowOff>38101</xdr:rowOff>
    </xdr:from>
    <xdr:to>
      <xdr:col>14</xdr:col>
      <xdr:colOff>612927</xdr:colOff>
      <xdr:row>2882</xdr:row>
      <xdr:rowOff>133351</xdr:rowOff>
    </xdr:to>
    <xdr:sp macro="" textlink="">
      <xdr:nvSpPr>
        <xdr:cNvPr id="236" name="9 Rectángulo redondeado">
          <a:extLst>
            <a:ext uri="{FF2B5EF4-FFF2-40B4-BE49-F238E27FC236}">
              <a16:creationId xmlns:a16="http://schemas.microsoft.com/office/drawing/2014/main" id="{BC039BAD-9B59-42F6-BA91-E02253FF2875}"/>
            </a:ext>
          </a:extLst>
        </xdr:cNvPr>
        <xdr:cNvSpPr/>
      </xdr:nvSpPr>
      <xdr:spPr>
        <a:xfrm>
          <a:off x="13281025" y="3796665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2881</xdr:row>
      <xdr:rowOff>66675</xdr:rowOff>
    </xdr:from>
    <xdr:to>
      <xdr:col>4</xdr:col>
      <xdr:colOff>304800</xdr:colOff>
      <xdr:row>2883</xdr:row>
      <xdr:rowOff>190500</xdr:rowOff>
    </xdr:to>
    <xdr:pic>
      <xdr:nvPicPr>
        <xdr:cNvPr id="7217580" name="Picture 2">
          <a:extLst>
            <a:ext uri="{FF2B5EF4-FFF2-40B4-BE49-F238E27FC236}">
              <a16:creationId xmlns:a16="http://schemas.microsoft.com/office/drawing/2014/main" id="{C51AFCA2-22AA-4C2B-9FC2-FCFAAD36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972937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2881</xdr:row>
      <xdr:rowOff>38101</xdr:rowOff>
    </xdr:from>
    <xdr:to>
      <xdr:col>14</xdr:col>
      <xdr:colOff>612927</xdr:colOff>
      <xdr:row>2882</xdr:row>
      <xdr:rowOff>133351</xdr:rowOff>
    </xdr:to>
    <xdr:sp macro="" textlink="">
      <xdr:nvSpPr>
        <xdr:cNvPr id="238" name="9 Rectángulo redondeado">
          <a:extLst>
            <a:ext uri="{FF2B5EF4-FFF2-40B4-BE49-F238E27FC236}">
              <a16:creationId xmlns:a16="http://schemas.microsoft.com/office/drawing/2014/main" id="{2AB8E364-6958-45B7-82CB-AEFBA402E548}"/>
            </a:ext>
          </a:extLst>
        </xdr:cNvPr>
        <xdr:cNvSpPr/>
      </xdr:nvSpPr>
      <xdr:spPr>
        <a:xfrm>
          <a:off x="13281025" y="3796665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2881</xdr:row>
      <xdr:rowOff>38101</xdr:rowOff>
    </xdr:from>
    <xdr:to>
      <xdr:col>14</xdr:col>
      <xdr:colOff>612927</xdr:colOff>
      <xdr:row>2882</xdr:row>
      <xdr:rowOff>133351</xdr:rowOff>
    </xdr:to>
    <xdr:sp macro="" textlink="">
      <xdr:nvSpPr>
        <xdr:cNvPr id="239" name="9 Rectángulo redondeado">
          <a:extLst>
            <a:ext uri="{FF2B5EF4-FFF2-40B4-BE49-F238E27FC236}">
              <a16:creationId xmlns:a16="http://schemas.microsoft.com/office/drawing/2014/main" id="{CEFBDDE9-96CD-4E15-831B-BB7A6683F3B4}"/>
            </a:ext>
          </a:extLst>
        </xdr:cNvPr>
        <xdr:cNvSpPr/>
      </xdr:nvSpPr>
      <xdr:spPr>
        <a:xfrm>
          <a:off x="13281025" y="3796665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2913</xdr:row>
      <xdr:rowOff>38101</xdr:rowOff>
    </xdr:from>
    <xdr:to>
      <xdr:col>14</xdr:col>
      <xdr:colOff>612927</xdr:colOff>
      <xdr:row>2914</xdr:row>
      <xdr:rowOff>133351</xdr:rowOff>
    </xdr:to>
    <xdr:sp macro="" textlink="">
      <xdr:nvSpPr>
        <xdr:cNvPr id="240" name="9 Rectángulo redondeado">
          <a:extLst>
            <a:ext uri="{FF2B5EF4-FFF2-40B4-BE49-F238E27FC236}">
              <a16:creationId xmlns:a16="http://schemas.microsoft.com/office/drawing/2014/main" id="{CC8372F6-26EE-4223-88CE-F579D13B9FD6}"/>
            </a:ext>
          </a:extLst>
        </xdr:cNvPr>
        <xdr:cNvSpPr/>
      </xdr:nvSpPr>
      <xdr:spPr>
        <a:xfrm>
          <a:off x="13281025" y="4345305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2913</xdr:row>
      <xdr:rowOff>66675</xdr:rowOff>
    </xdr:from>
    <xdr:to>
      <xdr:col>4</xdr:col>
      <xdr:colOff>304800</xdr:colOff>
      <xdr:row>2915</xdr:row>
      <xdr:rowOff>190500</xdr:rowOff>
    </xdr:to>
    <xdr:pic>
      <xdr:nvPicPr>
        <xdr:cNvPr id="7217584" name="Picture 2">
          <a:extLst>
            <a:ext uri="{FF2B5EF4-FFF2-40B4-BE49-F238E27FC236}">
              <a16:creationId xmlns:a16="http://schemas.microsoft.com/office/drawing/2014/main" id="{A89C4A1F-2C14-462D-B2E9-87346AE1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38469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2913</xdr:row>
      <xdr:rowOff>38101</xdr:rowOff>
    </xdr:from>
    <xdr:to>
      <xdr:col>14</xdr:col>
      <xdr:colOff>612927</xdr:colOff>
      <xdr:row>2914</xdr:row>
      <xdr:rowOff>133351</xdr:rowOff>
    </xdr:to>
    <xdr:sp macro="" textlink="">
      <xdr:nvSpPr>
        <xdr:cNvPr id="242" name="9 Rectángulo redondeado">
          <a:extLst>
            <a:ext uri="{FF2B5EF4-FFF2-40B4-BE49-F238E27FC236}">
              <a16:creationId xmlns:a16="http://schemas.microsoft.com/office/drawing/2014/main" id="{D26759E9-0BEF-4055-A32F-F9BDC8CD793C}"/>
            </a:ext>
          </a:extLst>
        </xdr:cNvPr>
        <xdr:cNvSpPr/>
      </xdr:nvSpPr>
      <xdr:spPr>
        <a:xfrm>
          <a:off x="13281025" y="4345305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2913</xdr:row>
      <xdr:rowOff>38101</xdr:rowOff>
    </xdr:from>
    <xdr:to>
      <xdr:col>14</xdr:col>
      <xdr:colOff>612927</xdr:colOff>
      <xdr:row>2914</xdr:row>
      <xdr:rowOff>133351</xdr:rowOff>
    </xdr:to>
    <xdr:sp macro="" textlink="">
      <xdr:nvSpPr>
        <xdr:cNvPr id="243" name="9 Rectángulo redondeado">
          <a:extLst>
            <a:ext uri="{FF2B5EF4-FFF2-40B4-BE49-F238E27FC236}">
              <a16:creationId xmlns:a16="http://schemas.microsoft.com/office/drawing/2014/main" id="{A83BD372-0AAA-4341-86F4-0022752EA96B}"/>
            </a:ext>
          </a:extLst>
        </xdr:cNvPr>
        <xdr:cNvSpPr/>
      </xdr:nvSpPr>
      <xdr:spPr>
        <a:xfrm>
          <a:off x="13281025" y="4345305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2944</xdr:row>
      <xdr:rowOff>38101</xdr:rowOff>
    </xdr:from>
    <xdr:to>
      <xdr:col>14</xdr:col>
      <xdr:colOff>612927</xdr:colOff>
      <xdr:row>2945</xdr:row>
      <xdr:rowOff>133351</xdr:rowOff>
    </xdr:to>
    <xdr:sp macro="" textlink="">
      <xdr:nvSpPr>
        <xdr:cNvPr id="244" name="9 Rectángulo redondeado">
          <a:extLst>
            <a:ext uri="{FF2B5EF4-FFF2-40B4-BE49-F238E27FC236}">
              <a16:creationId xmlns:a16="http://schemas.microsoft.com/office/drawing/2014/main" id="{26C848DF-B688-4E85-A01E-7CFFB84200FA}"/>
            </a:ext>
          </a:extLst>
        </xdr:cNvPr>
        <xdr:cNvSpPr/>
      </xdr:nvSpPr>
      <xdr:spPr>
        <a:xfrm>
          <a:off x="13281025" y="487680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2944</xdr:row>
      <xdr:rowOff>66675</xdr:rowOff>
    </xdr:from>
    <xdr:to>
      <xdr:col>4</xdr:col>
      <xdr:colOff>304800</xdr:colOff>
      <xdr:row>2946</xdr:row>
      <xdr:rowOff>190500</xdr:rowOff>
    </xdr:to>
    <xdr:pic>
      <xdr:nvPicPr>
        <xdr:cNvPr id="7217588" name="Picture 2">
          <a:extLst>
            <a:ext uri="{FF2B5EF4-FFF2-40B4-BE49-F238E27FC236}">
              <a16:creationId xmlns:a16="http://schemas.microsoft.com/office/drawing/2014/main" id="{F4DD7D06-ADAD-4B3A-8755-C353B3BB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102286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2944</xdr:row>
      <xdr:rowOff>38101</xdr:rowOff>
    </xdr:from>
    <xdr:to>
      <xdr:col>14</xdr:col>
      <xdr:colOff>612927</xdr:colOff>
      <xdr:row>2945</xdr:row>
      <xdr:rowOff>133351</xdr:rowOff>
    </xdr:to>
    <xdr:sp macro="" textlink="">
      <xdr:nvSpPr>
        <xdr:cNvPr id="246" name="9 Rectángulo redondeado">
          <a:extLst>
            <a:ext uri="{FF2B5EF4-FFF2-40B4-BE49-F238E27FC236}">
              <a16:creationId xmlns:a16="http://schemas.microsoft.com/office/drawing/2014/main" id="{772A02B9-CBD4-47A3-BAC6-25CB401E258F}"/>
            </a:ext>
          </a:extLst>
        </xdr:cNvPr>
        <xdr:cNvSpPr/>
      </xdr:nvSpPr>
      <xdr:spPr>
        <a:xfrm>
          <a:off x="13281025" y="487680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2944</xdr:row>
      <xdr:rowOff>38101</xdr:rowOff>
    </xdr:from>
    <xdr:to>
      <xdr:col>14</xdr:col>
      <xdr:colOff>612927</xdr:colOff>
      <xdr:row>2945</xdr:row>
      <xdr:rowOff>133351</xdr:rowOff>
    </xdr:to>
    <xdr:sp macro="" textlink="">
      <xdr:nvSpPr>
        <xdr:cNvPr id="247" name="9 Rectángulo redondeado">
          <a:extLst>
            <a:ext uri="{FF2B5EF4-FFF2-40B4-BE49-F238E27FC236}">
              <a16:creationId xmlns:a16="http://schemas.microsoft.com/office/drawing/2014/main" id="{3503EE17-C2AC-4E84-92F8-06F539655169}"/>
            </a:ext>
          </a:extLst>
        </xdr:cNvPr>
        <xdr:cNvSpPr/>
      </xdr:nvSpPr>
      <xdr:spPr>
        <a:xfrm>
          <a:off x="13281025" y="487680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2976</xdr:row>
      <xdr:rowOff>38101</xdr:rowOff>
    </xdr:from>
    <xdr:to>
      <xdr:col>14</xdr:col>
      <xdr:colOff>612927</xdr:colOff>
      <xdr:row>2977</xdr:row>
      <xdr:rowOff>133351</xdr:rowOff>
    </xdr:to>
    <xdr:sp macro="" textlink="">
      <xdr:nvSpPr>
        <xdr:cNvPr id="248" name="9 Rectángulo redondeado">
          <a:extLst>
            <a:ext uri="{FF2B5EF4-FFF2-40B4-BE49-F238E27FC236}">
              <a16:creationId xmlns:a16="http://schemas.microsoft.com/office/drawing/2014/main" id="{B41E17AC-4806-40EC-A2DE-818B7C0F81AC}"/>
            </a:ext>
          </a:extLst>
        </xdr:cNvPr>
        <xdr:cNvSpPr/>
      </xdr:nvSpPr>
      <xdr:spPr>
        <a:xfrm>
          <a:off x="13281025" y="542544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2976</xdr:row>
      <xdr:rowOff>66675</xdr:rowOff>
    </xdr:from>
    <xdr:to>
      <xdr:col>4</xdr:col>
      <xdr:colOff>304800</xdr:colOff>
      <xdr:row>2978</xdr:row>
      <xdr:rowOff>190500</xdr:rowOff>
    </xdr:to>
    <xdr:pic>
      <xdr:nvPicPr>
        <xdr:cNvPr id="7217592" name="Picture 2">
          <a:extLst>
            <a:ext uri="{FF2B5EF4-FFF2-40B4-BE49-F238E27FC236}">
              <a16:creationId xmlns:a16="http://schemas.microsoft.com/office/drawing/2014/main" id="{B722D662-BFA8-4708-A95C-43FA943C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168104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2976</xdr:row>
      <xdr:rowOff>38101</xdr:rowOff>
    </xdr:from>
    <xdr:to>
      <xdr:col>14</xdr:col>
      <xdr:colOff>612927</xdr:colOff>
      <xdr:row>2977</xdr:row>
      <xdr:rowOff>133351</xdr:rowOff>
    </xdr:to>
    <xdr:sp macro="" textlink="">
      <xdr:nvSpPr>
        <xdr:cNvPr id="250" name="9 Rectángulo redondeado">
          <a:extLst>
            <a:ext uri="{FF2B5EF4-FFF2-40B4-BE49-F238E27FC236}">
              <a16:creationId xmlns:a16="http://schemas.microsoft.com/office/drawing/2014/main" id="{4612E2F2-29CB-4DBC-BB3F-F671F4DDE345}"/>
            </a:ext>
          </a:extLst>
        </xdr:cNvPr>
        <xdr:cNvSpPr/>
      </xdr:nvSpPr>
      <xdr:spPr>
        <a:xfrm>
          <a:off x="13281025" y="542544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2976</xdr:row>
      <xdr:rowOff>38101</xdr:rowOff>
    </xdr:from>
    <xdr:to>
      <xdr:col>14</xdr:col>
      <xdr:colOff>612927</xdr:colOff>
      <xdr:row>2977</xdr:row>
      <xdr:rowOff>133351</xdr:rowOff>
    </xdr:to>
    <xdr:sp macro="" textlink="">
      <xdr:nvSpPr>
        <xdr:cNvPr id="251" name="9 Rectángulo redondeado">
          <a:extLst>
            <a:ext uri="{FF2B5EF4-FFF2-40B4-BE49-F238E27FC236}">
              <a16:creationId xmlns:a16="http://schemas.microsoft.com/office/drawing/2014/main" id="{C5149720-F7C9-4F8F-8A0A-E39C9EB92A58}"/>
            </a:ext>
          </a:extLst>
        </xdr:cNvPr>
        <xdr:cNvSpPr/>
      </xdr:nvSpPr>
      <xdr:spPr>
        <a:xfrm>
          <a:off x="13281025" y="542544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3006</xdr:row>
      <xdr:rowOff>38101</xdr:rowOff>
    </xdr:from>
    <xdr:to>
      <xdr:col>14</xdr:col>
      <xdr:colOff>612927</xdr:colOff>
      <xdr:row>3007</xdr:row>
      <xdr:rowOff>133351</xdr:rowOff>
    </xdr:to>
    <xdr:sp macro="" textlink="">
      <xdr:nvSpPr>
        <xdr:cNvPr id="252" name="9 Rectángulo redondeado">
          <a:extLst>
            <a:ext uri="{FF2B5EF4-FFF2-40B4-BE49-F238E27FC236}">
              <a16:creationId xmlns:a16="http://schemas.microsoft.com/office/drawing/2014/main" id="{85A24898-A95C-4B87-932C-269B014271E6}"/>
            </a:ext>
          </a:extLst>
        </xdr:cNvPr>
        <xdr:cNvSpPr/>
      </xdr:nvSpPr>
      <xdr:spPr>
        <a:xfrm>
          <a:off x="13281025" y="593979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3006</xdr:row>
      <xdr:rowOff>66675</xdr:rowOff>
    </xdr:from>
    <xdr:to>
      <xdr:col>4</xdr:col>
      <xdr:colOff>304800</xdr:colOff>
      <xdr:row>3008</xdr:row>
      <xdr:rowOff>190500</xdr:rowOff>
    </xdr:to>
    <xdr:pic>
      <xdr:nvPicPr>
        <xdr:cNvPr id="7217596" name="Picture 2">
          <a:extLst>
            <a:ext uri="{FF2B5EF4-FFF2-40B4-BE49-F238E27FC236}">
              <a16:creationId xmlns:a16="http://schemas.microsoft.com/office/drawing/2014/main" id="{E5ADBB2F-D920-49A3-B00B-C9C709AC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30207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3006</xdr:row>
      <xdr:rowOff>38101</xdr:rowOff>
    </xdr:from>
    <xdr:to>
      <xdr:col>14</xdr:col>
      <xdr:colOff>612927</xdr:colOff>
      <xdr:row>3007</xdr:row>
      <xdr:rowOff>133351</xdr:rowOff>
    </xdr:to>
    <xdr:sp macro="" textlink="">
      <xdr:nvSpPr>
        <xdr:cNvPr id="254" name="9 Rectángulo redondeado">
          <a:extLst>
            <a:ext uri="{FF2B5EF4-FFF2-40B4-BE49-F238E27FC236}">
              <a16:creationId xmlns:a16="http://schemas.microsoft.com/office/drawing/2014/main" id="{A2B47B1F-6A41-4B95-8056-E4F00E303980}"/>
            </a:ext>
          </a:extLst>
        </xdr:cNvPr>
        <xdr:cNvSpPr/>
      </xdr:nvSpPr>
      <xdr:spPr>
        <a:xfrm>
          <a:off x="13281025" y="593979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3006</xdr:row>
      <xdr:rowOff>38101</xdr:rowOff>
    </xdr:from>
    <xdr:to>
      <xdr:col>14</xdr:col>
      <xdr:colOff>612927</xdr:colOff>
      <xdr:row>3007</xdr:row>
      <xdr:rowOff>133351</xdr:rowOff>
    </xdr:to>
    <xdr:sp macro="" textlink="">
      <xdr:nvSpPr>
        <xdr:cNvPr id="255" name="9 Rectángulo redondeado">
          <a:extLst>
            <a:ext uri="{FF2B5EF4-FFF2-40B4-BE49-F238E27FC236}">
              <a16:creationId xmlns:a16="http://schemas.microsoft.com/office/drawing/2014/main" id="{2BF3FE6C-879C-4128-8534-A91EE8E8B11A}"/>
            </a:ext>
          </a:extLst>
        </xdr:cNvPr>
        <xdr:cNvSpPr/>
      </xdr:nvSpPr>
      <xdr:spPr>
        <a:xfrm>
          <a:off x="13281025" y="59397901"/>
          <a:ext cx="89550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523875</xdr:colOff>
      <xdr:row>3037</xdr:row>
      <xdr:rowOff>38101</xdr:rowOff>
    </xdr:from>
    <xdr:to>
      <xdr:col>14</xdr:col>
      <xdr:colOff>596923</xdr:colOff>
      <xdr:row>3038</xdr:row>
      <xdr:rowOff>133351</xdr:rowOff>
    </xdr:to>
    <xdr:sp macro="" textlink="">
      <xdr:nvSpPr>
        <xdr:cNvPr id="256" name="9 Rectángulo redondeado">
          <a:extLst>
            <a:ext uri="{FF2B5EF4-FFF2-40B4-BE49-F238E27FC236}">
              <a16:creationId xmlns:a16="http://schemas.microsoft.com/office/drawing/2014/main" id="{1D244AFD-0A93-4169-AE0B-B4D115A7734A}"/>
            </a:ext>
          </a:extLst>
        </xdr:cNvPr>
        <xdr:cNvSpPr/>
      </xdr:nvSpPr>
      <xdr:spPr>
        <a:xfrm>
          <a:off x="13687425" y="6991351"/>
          <a:ext cx="88267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3037</xdr:row>
      <xdr:rowOff>66675</xdr:rowOff>
    </xdr:from>
    <xdr:to>
      <xdr:col>4</xdr:col>
      <xdr:colOff>304800</xdr:colOff>
      <xdr:row>3039</xdr:row>
      <xdr:rowOff>190500</xdr:rowOff>
    </xdr:to>
    <xdr:pic>
      <xdr:nvPicPr>
        <xdr:cNvPr id="7217600" name="Picture 2">
          <a:extLst>
            <a:ext uri="{FF2B5EF4-FFF2-40B4-BE49-F238E27FC236}">
              <a16:creationId xmlns:a16="http://schemas.microsoft.com/office/drawing/2014/main" id="{8C1D7E19-6FCB-4000-8063-E24584A3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94024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523875</xdr:colOff>
      <xdr:row>3037</xdr:row>
      <xdr:rowOff>38101</xdr:rowOff>
    </xdr:from>
    <xdr:to>
      <xdr:col>14</xdr:col>
      <xdr:colOff>596923</xdr:colOff>
      <xdr:row>3038</xdr:row>
      <xdr:rowOff>133351</xdr:rowOff>
    </xdr:to>
    <xdr:sp macro="" textlink="">
      <xdr:nvSpPr>
        <xdr:cNvPr id="258" name="9 Rectángulo redondeado">
          <a:extLst>
            <a:ext uri="{FF2B5EF4-FFF2-40B4-BE49-F238E27FC236}">
              <a16:creationId xmlns:a16="http://schemas.microsoft.com/office/drawing/2014/main" id="{4B60D0BF-94EA-4932-95CD-66909F90C255}"/>
            </a:ext>
          </a:extLst>
        </xdr:cNvPr>
        <xdr:cNvSpPr/>
      </xdr:nvSpPr>
      <xdr:spPr>
        <a:xfrm>
          <a:off x="13687425" y="6991351"/>
          <a:ext cx="88267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523875</xdr:colOff>
      <xdr:row>3037</xdr:row>
      <xdr:rowOff>38101</xdr:rowOff>
    </xdr:from>
    <xdr:to>
      <xdr:col>14</xdr:col>
      <xdr:colOff>596923</xdr:colOff>
      <xdr:row>3038</xdr:row>
      <xdr:rowOff>133351</xdr:rowOff>
    </xdr:to>
    <xdr:sp macro="" textlink="">
      <xdr:nvSpPr>
        <xdr:cNvPr id="259" name="9 Rectángulo redondeado">
          <a:extLst>
            <a:ext uri="{FF2B5EF4-FFF2-40B4-BE49-F238E27FC236}">
              <a16:creationId xmlns:a16="http://schemas.microsoft.com/office/drawing/2014/main" id="{230D0DB1-6B9E-42FC-A240-41132A4538A8}"/>
            </a:ext>
          </a:extLst>
        </xdr:cNvPr>
        <xdr:cNvSpPr/>
      </xdr:nvSpPr>
      <xdr:spPr>
        <a:xfrm>
          <a:off x="13687425" y="6991351"/>
          <a:ext cx="88267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523875</xdr:colOff>
      <xdr:row>3068</xdr:row>
      <xdr:rowOff>38101</xdr:rowOff>
    </xdr:from>
    <xdr:to>
      <xdr:col>14</xdr:col>
      <xdr:colOff>596923</xdr:colOff>
      <xdr:row>3069</xdr:row>
      <xdr:rowOff>133351</xdr:rowOff>
    </xdr:to>
    <xdr:sp macro="" textlink="">
      <xdr:nvSpPr>
        <xdr:cNvPr id="260" name="9 Rectángulo redondeado">
          <a:extLst>
            <a:ext uri="{FF2B5EF4-FFF2-40B4-BE49-F238E27FC236}">
              <a16:creationId xmlns:a16="http://schemas.microsoft.com/office/drawing/2014/main" id="{7A672280-B13D-40A5-AA08-F3694EF3F340}"/>
            </a:ext>
          </a:extLst>
        </xdr:cNvPr>
        <xdr:cNvSpPr/>
      </xdr:nvSpPr>
      <xdr:spPr>
        <a:xfrm>
          <a:off x="13687425" y="12306301"/>
          <a:ext cx="88267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3068</xdr:row>
      <xdr:rowOff>66675</xdr:rowOff>
    </xdr:from>
    <xdr:to>
      <xdr:col>4</xdr:col>
      <xdr:colOff>304800</xdr:colOff>
      <xdr:row>3070</xdr:row>
      <xdr:rowOff>190500</xdr:rowOff>
    </xdr:to>
    <xdr:pic>
      <xdr:nvPicPr>
        <xdr:cNvPr id="7217604" name="Picture 2">
          <a:extLst>
            <a:ext uri="{FF2B5EF4-FFF2-40B4-BE49-F238E27FC236}">
              <a16:creationId xmlns:a16="http://schemas.microsoft.com/office/drawing/2014/main" id="{F0A8525F-34FD-41DF-A17A-138944E6F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357842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523875</xdr:colOff>
      <xdr:row>3068</xdr:row>
      <xdr:rowOff>38101</xdr:rowOff>
    </xdr:from>
    <xdr:to>
      <xdr:col>14</xdr:col>
      <xdr:colOff>596923</xdr:colOff>
      <xdr:row>3069</xdr:row>
      <xdr:rowOff>133351</xdr:rowOff>
    </xdr:to>
    <xdr:sp macro="" textlink="">
      <xdr:nvSpPr>
        <xdr:cNvPr id="262" name="9 Rectángulo redondeado">
          <a:extLst>
            <a:ext uri="{FF2B5EF4-FFF2-40B4-BE49-F238E27FC236}">
              <a16:creationId xmlns:a16="http://schemas.microsoft.com/office/drawing/2014/main" id="{F71298B4-BB6E-4C7C-9F21-C81AC3593356}"/>
            </a:ext>
          </a:extLst>
        </xdr:cNvPr>
        <xdr:cNvSpPr/>
      </xdr:nvSpPr>
      <xdr:spPr>
        <a:xfrm>
          <a:off x="13687425" y="12306301"/>
          <a:ext cx="88267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523875</xdr:colOff>
      <xdr:row>3068</xdr:row>
      <xdr:rowOff>38101</xdr:rowOff>
    </xdr:from>
    <xdr:to>
      <xdr:col>14</xdr:col>
      <xdr:colOff>596923</xdr:colOff>
      <xdr:row>3069</xdr:row>
      <xdr:rowOff>133351</xdr:rowOff>
    </xdr:to>
    <xdr:sp macro="" textlink="">
      <xdr:nvSpPr>
        <xdr:cNvPr id="263" name="9 Rectángulo redondeado">
          <a:extLst>
            <a:ext uri="{FF2B5EF4-FFF2-40B4-BE49-F238E27FC236}">
              <a16:creationId xmlns:a16="http://schemas.microsoft.com/office/drawing/2014/main" id="{F9C8856D-59D7-4205-BF1A-29730C99ED16}"/>
            </a:ext>
          </a:extLst>
        </xdr:cNvPr>
        <xdr:cNvSpPr/>
      </xdr:nvSpPr>
      <xdr:spPr>
        <a:xfrm>
          <a:off x="13687425" y="12306301"/>
          <a:ext cx="88267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527050</xdr:colOff>
      <xdr:row>3098</xdr:row>
      <xdr:rowOff>38101</xdr:rowOff>
    </xdr:from>
    <xdr:to>
      <xdr:col>14</xdr:col>
      <xdr:colOff>574762</xdr:colOff>
      <xdr:row>3099</xdr:row>
      <xdr:rowOff>133351</xdr:rowOff>
    </xdr:to>
    <xdr:sp macro="" textlink="">
      <xdr:nvSpPr>
        <xdr:cNvPr id="264" name="23 Rectángulo redondeado">
          <a:extLst>
            <a:ext uri="{FF2B5EF4-FFF2-40B4-BE49-F238E27FC236}">
              <a16:creationId xmlns:a16="http://schemas.microsoft.com/office/drawing/2014/main" id="{D935B102-C26A-491A-816C-4F5D5FCFC722}"/>
            </a:ext>
          </a:extLst>
        </xdr:cNvPr>
        <xdr:cNvSpPr/>
      </xdr:nvSpPr>
      <xdr:spPr>
        <a:xfrm>
          <a:off x="14338300" y="38101"/>
          <a:ext cx="118118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142875</xdr:colOff>
      <xdr:row>3098</xdr:row>
      <xdr:rowOff>47625</xdr:rowOff>
    </xdr:from>
    <xdr:to>
      <xdr:col>4</xdr:col>
      <xdr:colOff>371475</xdr:colOff>
      <xdr:row>3100</xdr:row>
      <xdr:rowOff>171450</xdr:rowOff>
    </xdr:to>
    <xdr:pic>
      <xdr:nvPicPr>
        <xdr:cNvPr id="7217608" name="Picture 2">
          <a:extLst>
            <a:ext uri="{FF2B5EF4-FFF2-40B4-BE49-F238E27FC236}">
              <a16:creationId xmlns:a16="http://schemas.microsoft.com/office/drawing/2014/main" id="{91128322-0632-4300-846E-D85D1CDF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419754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3098</xdr:row>
      <xdr:rowOff>38101</xdr:rowOff>
    </xdr:from>
    <xdr:to>
      <xdr:col>14</xdr:col>
      <xdr:colOff>574762</xdr:colOff>
      <xdr:row>3099</xdr:row>
      <xdr:rowOff>133351</xdr:rowOff>
    </xdr:to>
    <xdr:sp macro="" textlink="">
      <xdr:nvSpPr>
        <xdr:cNvPr id="266" name="97 Rectángulo redondeado">
          <a:extLst>
            <a:ext uri="{FF2B5EF4-FFF2-40B4-BE49-F238E27FC236}">
              <a16:creationId xmlns:a16="http://schemas.microsoft.com/office/drawing/2014/main" id="{EF8E6961-76A0-489C-9A20-ADCDE3C215B4}"/>
            </a:ext>
          </a:extLst>
        </xdr:cNvPr>
        <xdr:cNvSpPr/>
      </xdr:nvSpPr>
      <xdr:spPr>
        <a:xfrm>
          <a:off x="14338300" y="38101"/>
          <a:ext cx="118118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38100</xdr:colOff>
      <xdr:row>3098</xdr:row>
      <xdr:rowOff>38100</xdr:rowOff>
    </xdr:from>
    <xdr:to>
      <xdr:col>4</xdr:col>
      <xdr:colOff>266700</xdr:colOff>
      <xdr:row>3100</xdr:row>
      <xdr:rowOff>161925</xdr:rowOff>
    </xdr:to>
    <xdr:pic>
      <xdr:nvPicPr>
        <xdr:cNvPr id="7217610" name="Picture 2">
          <a:extLst>
            <a:ext uri="{FF2B5EF4-FFF2-40B4-BE49-F238E27FC236}">
              <a16:creationId xmlns:a16="http://schemas.microsoft.com/office/drawing/2014/main" id="{518856F3-E90F-4171-B7B7-F44473E2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4196595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3133</xdr:row>
      <xdr:rowOff>38101</xdr:rowOff>
    </xdr:from>
    <xdr:to>
      <xdr:col>15</xdr:col>
      <xdr:colOff>603982</xdr:colOff>
      <xdr:row>3134</xdr:row>
      <xdr:rowOff>133351</xdr:rowOff>
    </xdr:to>
    <xdr:sp macro="" textlink="">
      <xdr:nvSpPr>
        <xdr:cNvPr id="268" name="45 Rectángulo redondeado">
          <a:extLst>
            <a:ext uri="{FF2B5EF4-FFF2-40B4-BE49-F238E27FC236}">
              <a16:creationId xmlns:a16="http://schemas.microsoft.com/office/drawing/2014/main" id="{510F934C-554E-436D-88A8-10023DE3CB27}"/>
            </a:ext>
          </a:extLst>
        </xdr:cNvPr>
        <xdr:cNvSpPr/>
      </xdr:nvSpPr>
      <xdr:spPr>
        <a:xfrm>
          <a:off x="15478125" y="6038851"/>
          <a:ext cx="10897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3134</xdr:row>
      <xdr:rowOff>66675</xdr:rowOff>
    </xdr:from>
    <xdr:to>
      <xdr:col>4</xdr:col>
      <xdr:colOff>523875</xdr:colOff>
      <xdr:row>3136</xdr:row>
      <xdr:rowOff>190500</xdr:rowOff>
    </xdr:to>
    <xdr:pic>
      <xdr:nvPicPr>
        <xdr:cNvPr id="7217612" name="Picture 2">
          <a:extLst>
            <a:ext uri="{FF2B5EF4-FFF2-40B4-BE49-F238E27FC236}">
              <a16:creationId xmlns:a16="http://schemas.microsoft.com/office/drawing/2014/main" id="{8AA490EE-A1A6-46BB-80C9-7A18D6EC6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494049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3166</xdr:row>
      <xdr:rowOff>38101</xdr:rowOff>
    </xdr:from>
    <xdr:to>
      <xdr:col>15</xdr:col>
      <xdr:colOff>603982</xdr:colOff>
      <xdr:row>3167</xdr:row>
      <xdr:rowOff>133351</xdr:rowOff>
    </xdr:to>
    <xdr:sp macro="" textlink="">
      <xdr:nvSpPr>
        <xdr:cNvPr id="270" name="45 Rectángulo redondeado">
          <a:extLst>
            <a:ext uri="{FF2B5EF4-FFF2-40B4-BE49-F238E27FC236}">
              <a16:creationId xmlns:a16="http://schemas.microsoft.com/office/drawing/2014/main" id="{7C0CF206-A41E-4008-A6ED-7765AC19B59B}"/>
            </a:ext>
          </a:extLst>
        </xdr:cNvPr>
        <xdr:cNvSpPr/>
      </xdr:nvSpPr>
      <xdr:spPr>
        <a:xfrm>
          <a:off x="14468475" y="209551"/>
          <a:ext cx="117548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3167</xdr:row>
      <xdr:rowOff>66675</xdr:rowOff>
    </xdr:from>
    <xdr:to>
      <xdr:col>4</xdr:col>
      <xdr:colOff>523875</xdr:colOff>
      <xdr:row>3169</xdr:row>
      <xdr:rowOff>190500</xdr:rowOff>
    </xdr:to>
    <xdr:pic>
      <xdr:nvPicPr>
        <xdr:cNvPr id="7217614" name="Picture 2">
          <a:extLst>
            <a:ext uri="{FF2B5EF4-FFF2-40B4-BE49-F238E27FC236}">
              <a16:creationId xmlns:a16="http://schemas.microsoft.com/office/drawing/2014/main" id="{2D56201A-F541-4A8C-A155-E8F33BA4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61582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3197</xdr:row>
      <xdr:rowOff>38101</xdr:rowOff>
    </xdr:from>
    <xdr:to>
      <xdr:col>15</xdr:col>
      <xdr:colOff>603982</xdr:colOff>
      <xdr:row>3198</xdr:row>
      <xdr:rowOff>133351</xdr:rowOff>
    </xdr:to>
    <xdr:sp macro="" textlink="">
      <xdr:nvSpPr>
        <xdr:cNvPr id="272" name="45 Rectángulo redondeado">
          <a:extLst>
            <a:ext uri="{FF2B5EF4-FFF2-40B4-BE49-F238E27FC236}">
              <a16:creationId xmlns:a16="http://schemas.microsoft.com/office/drawing/2014/main" id="{3BD3B517-DB2E-4305-AF7A-6AC0F25ED244}"/>
            </a:ext>
          </a:extLst>
        </xdr:cNvPr>
        <xdr:cNvSpPr/>
      </xdr:nvSpPr>
      <xdr:spPr>
        <a:xfrm>
          <a:off x="14468475" y="5600701"/>
          <a:ext cx="117548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3198</xdr:row>
      <xdr:rowOff>66675</xdr:rowOff>
    </xdr:from>
    <xdr:to>
      <xdr:col>4</xdr:col>
      <xdr:colOff>523875</xdr:colOff>
      <xdr:row>3200</xdr:row>
      <xdr:rowOff>190500</xdr:rowOff>
    </xdr:to>
    <xdr:pic>
      <xdr:nvPicPr>
        <xdr:cNvPr id="7217616" name="Picture 2">
          <a:extLst>
            <a:ext uri="{FF2B5EF4-FFF2-40B4-BE49-F238E27FC236}">
              <a16:creationId xmlns:a16="http://schemas.microsoft.com/office/drawing/2014/main" id="{B52D522F-B638-4F12-925C-1A200D57C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6256852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542925</xdr:colOff>
      <xdr:row>3228</xdr:row>
      <xdr:rowOff>38101</xdr:rowOff>
    </xdr:from>
    <xdr:to>
      <xdr:col>14</xdr:col>
      <xdr:colOff>587365</xdr:colOff>
      <xdr:row>3229</xdr:row>
      <xdr:rowOff>133351</xdr:rowOff>
    </xdr:to>
    <xdr:sp macro="" textlink="">
      <xdr:nvSpPr>
        <xdr:cNvPr id="274" name="97 Rectángulo redondeado">
          <a:extLst>
            <a:ext uri="{FF2B5EF4-FFF2-40B4-BE49-F238E27FC236}">
              <a16:creationId xmlns:a16="http://schemas.microsoft.com/office/drawing/2014/main" id="{95D05D60-E62B-4C63-9D6A-05892646B8DA}"/>
            </a:ext>
          </a:extLst>
        </xdr:cNvPr>
        <xdr:cNvSpPr/>
      </xdr:nvSpPr>
      <xdr:spPr>
        <a:xfrm>
          <a:off x="14611350" y="381001"/>
          <a:ext cx="968365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38100</xdr:colOff>
      <xdr:row>3228</xdr:row>
      <xdr:rowOff>38100</xdr:rowOff>
    </xdr:from>
    <xdr:to>
      <xdr:col>4</xdr:col>
      <xdr:colOff>266700</xdr:colOff>
      <xdr:row>3230</xdr:row>
      <xdr:rowOff>161925</xdr:rowOff>
    </xdr:to>
    <xdr:pic>
      <xdr:nvPicPr>
        <xdr:cNvPr id="7217618" name="Picture 2">
          <a:extLst>
            <a:ext uri="{FF2B5EF4-FFF2-40B4-BE49-F238E27FC236}">
              <a16:creationId xmlns:a16="http://schemas.microsoft.com/office/drawing/2014/main" id="{2351E94C-B0C6-44B0-A33F-A069A3F06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8721675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533400</xdr:colOff>
      <xdr:row>3263</xdr:row>
      <xdr:rowOff>38101</xdr:rowOff>
    </xdr:from>
    <xdr:to>
      <xdr:col>15</xdr:col>
      <xdr:colOff>603982</xdr:colOff>
      <xdr:row>3264</xdr:row>
      <xdr:rowOff>133351</xdr:rowOff>
    </xdr:to>
    <xdr:sp macro="" textlink="">
      <xdr:nvSpPr>
        <xdr:cNvPr id="276" name="45 Rectángulo redondeado">
          <a:extLst>
            <a:ext uri="{FF2B5EF4-FFF2-40B4-BE49-F238E27FC236}">
              <a16:creationId xmlns:a16="http://schemas.microsoft.com/office/drawing/2014/main" id="{8E3F348C-E678-4BB1-9456-A0FDF403E02B}"/>
            </a:ext>
          </a:extLst>
        </xdr:cNvPr>
        <xdr:cNvSpPr/>
      </xdr:nvSpPr>
      <xdr:spPr>
        <a:xfrm>
          <a:off x="15525750" y="6381751"/>
          <a:ext cx="167078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3264</xdr:row>
      <xdr:rowOff>66675</xdr:rowOff>
    </xdr:from>
    <xdr:to>
      <xdr:col>4</xdr:col>
      <xdr:colOff>523875</xdr:colOff>
      <xdr:row>3266</xdr:row>
      <xdr:rowOff>190500</xdr:rowOff>
    </xdr:to>
    <xdr:pic>
      <xdr:nvPicPr>
        <xdr:cNvPr id="7217620" name="Picture 2">
          <a:extLst>
            <a:ext uri="{FF2B5EF4-FFF2-40B4-BE49-F238E27FC236}">
              <a16:creationId xmlns:a16="http://schemas.microsoft.com/office/drawing/2014/main" id="{82ABA581-718A-464E-B3CB-5E527D51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76160700"/>
          <a:ext cx="395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231775</xdr:colOff>
      <xdr:row>0</xdr:row>
      <xdr:rowOff>41275</xdr:rowOff>
    </xdr:from>
    <xdr:to>
      <xdr:col>12</xdr:col>
      <xdr:colOff>108374</xdr:colOff>
      <xdr:row>1</xdr:row>
      <xdr:rowOff>133081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3A28457-62F9-43F8-9884-0F4BE8B2AFDE}"/>
            </a:ext>
          </a:extLst>
        </xdr:cNvPr>
        <xdr:cNvSpPr/>
      </xdr:nvSpPr>
      <xdr:spPr>
        <a:xfrm>
          <a:off x="8305800" y="47625"/>
          <a:ext cx="73342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47626</xdr:colOff>
      <xdr:row>0</xdr:row>
      <xdr:rowOff>41275</xdr:rowOff>
    </xdr:from>
    <xdr:to>
      <xdr:col>1</xdr:col>
      <xdr:colOff>235355</xdr:colOff>
      <xdr:row>2</xdr:row>
      <xdr:rowOff>114969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96642FF-8F83-47E2-9669-3CFC31D3213B}"/>
            </a:ext>
          </a:extLst>
        </xdr:cNvPr>
        <xdr:cNvSpPr txBox="1">
          <a:spLocks noChangeArrowheads="1"/>
        </xdr:cNvSpPr>
      </xdr:nvSpPr>
      <xdr:spPr bwMode="auto">
        <a:xfrm>
          <a:off x="47626" y="47625"/>
          <a:ext cx="990600" cy="4104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LOGO DE LA ENTIDAD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19050</xdr:rowOff>
    </xdr:from>
    <xdr:to>
      <xdr:col>8</xdr:col>
      <xdr:colOff>821042</xdr:colOff>
      <xdr:row>1</xdr:row>
      <xdr:rowOff>88949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2F4039F-CF9D-4AE7-AA4F-B68E93929A18}"/>
            </a:ext>
          </a:extLst>
        </xdr:cNvPr>
        <xdr:cNvSpPr/>
      </xdr:nvSpPr>
      <xdr:spPr>
        <a:xfrm>
          <a:off x="8362950" y="19050"/>
          <a:ext cx="733425" cy="2381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F-04</a:t>
          </a:r>
        </a:p>
      </xdr:txBody>
    </xdr:sp>
    <xdr:clientData/>
  </xdr:twoCellAnchor>
  <xdr:twoCellAnchor>
    <xdr:from>
      <xdr:col>0</xdr:col>
      <xdr:colOff>28575</xdr:colOff>
      <xdr:row>0</xdr:row>
      <xdr:rowOff>22225</xdr:rowOff>
    </xdr:from>
    <xdr:to>
      <xdr:col>1</xdr:col>
      <xdr:colOff>58893</xdr:colOff>
      <xdr:row>2</xdr:row>
      <xdr:rowOff>111948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12094DC-39CC-4836-B4BB-BE36FAF91A5D}"/>
            </a:ext>
          </a:extLst>
        </xdr:cNvPr>
        <xdr:cNvSpPr txBox="1">
          <a:spLocks noChangeArrowheads="1"/>
        </xdr:cNvSpPr>
      </xdr:nvSpPr>
      <xdr:spPr bwMode="auto">
        <a:xfrm>
          <a:off x="28575" y="28575"/>
          <a:ext cx="839943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LOGO DE LA ENTIDAD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P3293"/>
  <sheetViews>
    <sheetView tabSelected="1" topLeftCell="A3264" zoomScale="70" zoomScaleNormal="70" zoomScaleSheetLayoutView="70" workbookViewId="0">
      <selection activeCell="D3272" sqref="D3272"/>
    </sheetView>
  </sheetViews>
  <sheetFormatPr baseColWidth="10" defaultRowHeight="13.5" x14ac:dyDescent="0.2"/>
  <cols>
    <col min="1" max="1" width="11.7109375" style="2" customWidth="1"/>
    <col min="2" max="2" width="13.28515625" style="2" customWidth="1"/>
    <col min="3" max="3" width="10.5703125" style="2" customWidth="1"/>
    <col min="4" max="4" width="20.28515625" style="2" customWidth="1"/>
    <col min="5" max="5" width="26" style="2" customWidth="1"/>
    <col min="6" max="6" width="23.85546875" style="2" customWidth="1"/>
    <col min="7" max="7" width="9.42578125" style="2" customWidth="1"/>
    <col min="8" max="8" width="12.5703125" style="2" bestFit="1" customWidth="1"/>
    <col min="9" max="9" width="17.85546875" style="2" customWidth="1"/>
    <col min="10" max="10" width="15" style="2" customWidth="1"/>
    <col min="11" max="11" width="12.42578125" style="2" customWidth="1"/>
    <col min="12" max="12" width="18.42578125" style="2" customWidth="1"/>
    <col min="13" max="13" width="15.28515625" style="2" customWidth="1"/>
    <col min="14" max="14" width="14.42578125" style="2" customWidth="1"/>
    <col min="15" max="15" width="12.140625" style="2" customWidth="1"/>
    <col min="16" max="16" width="14.5703125" style="2" customWidth="1"/>
    <col min="17" max="16384" width="11.42578125" style="2"/>
  </cols>
  <sheetData>
    <row r="3" spans="1:16" ht="15.75" x14ac:dyDescent="0.2">
      <c r="A3" s="399" t="s">
        <v>164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</row>
    <row r="4" spans="1:16" ht="15.75" x14ac:dyDescent="0.2">
      <c r="A4" s="399" t="s">
        <v>1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</row>
    <row r="5" spans="1:16" ht="15.75" x14ac:dyDescent="0.2">
      <c r="A5" s="399"/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</row>
    <row r="6" spans="1:16" ht="15.75" x14ac:dyDescent="0.2">
      <c r="A6" s="421" t="s">
        <v>219</v>
      </c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</row>
    <row r="7" spans="1:16" ht="15.75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16.5" thickBot="1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6" ht="16.5" thickBot="1" x14ac:dyDescent="0.25">
      <c r="A9" s="78" t="s">
        <v>2</v>
      </c>
      <c r="B9" s="408" t="s">
        <v>126</v>
      </c>
      <c r="C9" s="409"/>
      <c r="D9" s="79" t="s">
        <v>3</v>
      </c>
      <c r="E9" s="408">
        <v>2006</v>
      </c>
      <c r="F9" s="410"/>
      <c r="G9" s="410"/>
      <c r="H9" s="409"/>
      <c r="I9" s="79" t="s">
        <v>4</v>
      </c>
      <c r="J9" s="80" t="s">
        <v>195</v>
      </c>
      <c r="K9" s="80"/>
      <c r="L9" s="80"/>
      <c r="M9" s="80" t="s">
        <v>5</v>
      </c>
      <c r="N9" s="408" t="s">
        <v>156</v>
      </c>
      <c r="O9" s="410"/>
      <c r="P9" s="413"/>
    </row>
    <row r="10" spans="1:16" ht="16.5" thickBo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</row>
    <row r="11" spans="1:16" ht="16.5" thickBot="1" x14ac:dyDescent="0.25">
      <c r="A11" s="78" t="s">
        <v>6</v>
      </c>
      <c r="B11" s="408" t="s">
        <v>135</v>
      </c>
      <c r="C11" s="409"/>
      <c r="D11" s="79" t="s">
        <v>7</v>
      </c>
      <c r="E11" s="408" t="s">
        <v>179</v>
      </c>
      <c r="F11" s="410"/>
      <c r="G11" s="410"/>
      <c r="H11" s="409"/>
      <c r="I11" s="79" t="s">
        <v>8</v>
      </c>
      <c r="J11" s="80">
        <v>5</v>
      </c>
      <c r="K11" s="80"/>
      <c r="L11" s="80"/>
      <c r="M11" s="80" t="s">
        <v>9</v>
      </c>
      <c r="N11" s="80"/>
      <c r="O11" s="178"/>
      <c r="P11" s="179">
        <v>60</v>
      </c>
    </row>
    <row r="12" spans="1:16" ht="16.5" thickBot="1" x14ac:dyDescent="0.2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1:16" ht="16.5" thickBot="1" x14ac:dyDescent="0.25">
      <c r="A13" s="411" t="s">
        <v>10</v>
      </c>
      <c r="B13" s="412"/>
      <c r="C13" s="408" t="s">
        <v>165</v>
      </c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3"/>
    </row>
    <row r="14" spans="1:16" ht="16.5" thickBo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</row>
    <row r="15" spans="1:16" ht="16.5" thickBot="1" x14ac:dyDescent="0.25">
      <c r="A15" s="411" t="s">
        <v>11</v>
      </c>
      <c r="B15" s="412"/>
      <c r="C15" s="408" t="s">
        <v>194</v>
      </c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  <c r="P15" s="413"/>
    </row>
    <row r="16" spans="1:16" ht="16.5" thickBot="1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16" ht="16.5" thickBot="1" x14ac:dyDescent="0.25">
      <c r="A17" s="400" t="s">
        <v>12</v>
      </c>
      <c r="B17" s="402" t="s">
        <v>13</v>
      </c>
      <c r="C17" s="403"/>
      <c r="D17" s="404" t="s">
        <v>220</v>
      </c>
      <c r="E17" s="391" t="s">
        <v>15</v>
      </c>
      <c r="F17" s="392"/>
      <c r="G17" s="392"/>
      <c r="H17" s="392"/>
      <c r="I17" s="393"/>
      <c r="J17" s="404" t="s">
        <v>16</v>
      </c>
      <c r="K17" s="404" t="s">
        <v>17</v>
      </c>
      <c r="L17" s="391" t="s">
        <v>18</v>
      </c>
      <c r="M17" s="392"/>
      <c r="N17" s="393"/>
      <c r="O17" s="394" t="s">
        <v>115</v>
      </c>
      <c r="P17" s="395"/>
    </row>
    <row r="18" spans="1:16" ht="32.25" thickBot="1" x14ac:dyDescent="0.25">
      <c r="A18" s="401"/>
      <c r="B18" s="82" t="s">
        <v>19</v>
      </c>
      <c r="C18" s="83" t="s">
        <v>20</v>
      </c>
      <c r="D18" s="405"/>
      <c r="E18" s="84" t="s">
        <v>21</v>
      </c>
      <c r="F18" s="84" t="s">
        <v>22</v>
      </c>
      <c r="G18" s="85" t="s">
        <v>23</v>
      </c>
      <c r="H18" s="119" t="s">
        <v>24</v>
      </c>
      <c r="I18" s="86" t="s">
        <v>25</v>
      </c>
      <c r="J18" s="405"/>
      <c r="K18" s="405"/>
      <c r="L18" s="176" t="s">
        <v>223</v>
      </c>
      <c r="M18" s="85" t="s">
        <v>221</v>
      </c>
      <c r="N18" s="83" t="s">
        <v>222</v>
      </c>
      <c r="O18" s="396"/>
      <c r="P18" s="397"/>
    </row>
    <row r="19" spans="1:16" ht="15.75" x14ac:dyDescent="0.2">
      <c r="A19" s="151">
        <v>45526</v>
      </c>
      <c r="B19" s="152"/>
      <c r="C19" s="152">
        <v>348948</v>
      </c>
      <c r="D19" s="148"/>
      <c r="E19" s="96"/>
      <c r="F19" s="96"/>
      <c r="G19" s="152"/>
      <c r="H19" s="153"/>
      <c r="I19" s="157"/>
      <c r="J19" s="149"/>
      <c r="K19" s="99"/>
      <c r="L19" s="173"/>
      <c r="M19" s="94"/>
      <c r="N19" s="94"/>
      <c r="O19" s="406"/>
      <c r="P19" s="407"/>
    </row>
    <row r="20" spans="1:16" ht="15.75" x14ac:dyDescent="0.2">
      <c r="A20" s="151">
        <v>45545</v>
      </c>
      <c r="B20" s="152">
        <v>348948</v>
      </c>
      <c r="C20" s="152">
        <v>349221</v>
      </c>
      <c r="D20" s="148">
        <f>+C20-B20</f>
        <v>273</v>
      </c>
      <c r="E20" s="96" t="s">
        <v>238</v>
      </c>
      <c r="F20" s="96" t="s">
        <v>237</v>
      </c>
      <c r="G20" s="152">
        <v>20</v>
      </c>
      <c r="H20" s="153">
        <v>23.3</v>
      </c>
      <c r="I20" s="157">
        <f>G20*H20</f>
        <v>466</v>
      </c>
      <c r="J20" s="149">
        <f>D20/G20</f>
        <v>13.65</v>
      </c>
      <c r="K20" s="99">
        <v>45545</v>
      </c>
      <c r="L20" s="173" t="s">
        <v>226</v>
      </c>
      <c r="M20" s="94" t="s">
        <v>227</v>
      </c>
      <c r="N20" s="100" t="s">
        <v>227</v>
      </c>
      <c r="O20" s="406" t="s">
        <v>212</v>
      </c>
      <c r="P20" s="407"/>
    </row>
    <row r="21" spans="1:16" ht="15.75" x14ac:dyDescent="0.2">
      <c r="A21" s="151"/>
      <c r="B21" s="155"/>
      <c r="C21" s="152"/>
      <c r="D21" s="148"/>
      <c r="E21" s="96"/>
      <c r="F21" s="96"/>
      <c r="G21" s="152"/>
      <c r="H21" s="153"/>
      <c r="I21" s="157"/>
      <c r="J21" s="149"/>
      <c r="K21" s="99"/>
      <c r="L21" s="173"/>
      <c r="M21" s="94"/>
      <c r="N21" s="100"/>
      <c r="O21" s="406"/>
      <c r="P21" s="407"/>
    </row>
    <row r="22" spans="1:16" ht="16.5" thickBot="1" x14ac:dyDescent="0.25">
      <c r="A22" s="93"/>
      <c r="B22" s="128"/>
      <c r="C22" s="128"/>
      <c r="D22" s="129"/>
      <c r="E22" s="96"/>
      <c r="F22" s="96"/>
      <c r="G22" s="96"/>
      <c r="H22" s="97"/>
      <c r="I22" s="91"/>
      <c r="J22" s="98"/>
      <c r="K22" s="92"/>
      <c r="L22" s="174"/>
      <c r="M22" s="163"/>
      <c r="N22" s="101"/>
      <c r="O22" s="417"/>
      <c r="P22" s="418"/>
    </row>
    <row r="23" spans="1:16" ht="16.5" thickBot="1" x14ac:dyDescent="0.25">
      <c r="A23" s="187" t="s">
        <v>28</v>
      </c>
      <c r="B23" s="104"/>
      <c r="C23" s="105"/>
      <c r="D23" s="106">
        <f>SUM(D19:D22)</f>
        <v>273</v>
      </c>
      <c r="E23" s="107"/>
      <c r="F23" s="107"/>
      <c r="G23" s="118">
        <f>SUM(G19:G22)</f>
        <v>20</v>
      </c>
      <c r="H23" s="105"/>
      <c r="I23" s="118">
        <f>SUM(I19:I22)</f>
        <v>466</v>
      </c>
      <c r="J23" s="109">
        <f>D23/G23</f>
        <v>13.65</v>
      </c>
      <c r="K23" s="110"/>
      <c r="L23" s="175"/>
      <c r="M23" s="111"/>
      <c r="N23" s="112"/>
      <c r="O23" s="419"/>
      <c r="P23" s="420"/>
    </row>
    <row r="24" spans="1:16" ht="15.75" x14ac:dyDescent="0.2">
      <c r="A24" s="76"/>
      <c r="B24" s="113"/>
      <c r="C24" s="113"/>
      <c r="D24" s="113"/>
      <c r="E24" s="113"/>
      <c r="F24" s="113"/>
      <c r="G24" s="113"/>
      <c r="H24" s="113"/>
      <c r="I24" s="76"/>
      <c r="J24" s="76"/>
      <c r="K24" s="76"/>
      <c r="L24" s="76"/>
      <c r="M24" s="76"/>
      <c r="N24" s="76"/>
      <c r="O24" s="113"/>
      <c r="P24" s="114"/>
    </row>
    <row r="25" spans="1:16" ht="15.75" x14ac:dyDescent="0.2">
      <c r="A25" s="76"/>
      <c r="B25" s="113"/>
      <c r="C25" s="113"/>
      <c r="D25" s="113"/>
      <c r="E25" s="113"/>
      <c r="F25" s="113"/>
      <c r="G25" s="113"/>
      <c r="H25" s="113"/>
      <c r="I25" s="76"/>
      <c r="J25" s="76"/>
      <c r="K25" s="76"/>
      <c r="L25" s="76"/>
      <c r="M25" s="76"/>
      <c r="N25" s="76"/>
      <c r="O25" s="113"/>
      <c r="P25" s="114"/>
    </row>
    <row r="26" spans="1:16" ht="15.75" x14ac:dyDescent="0.2">
      <c r="A26" s="76"/>
      <c r="B26" s="113"/>
      <c r="C26" s="113"/>
      <c r="D26" s="113"/>
      <c r="E26" s="113"/>
      <c r="F26" s="113"/>
      <c r="G26" s="113"/>
      <c r="H26" s="113"/>
      <c r="I26" s="76"/>
      <c r="J26" s="76"/>
      <c r="K26" s="76"/>
      <c r="L26" s="76"/>
      <c r="M26" s="1"/>
      <c r="N26" s="1"/>
      <c r="O26" s="3"/>
      <c r="P26" s="114"/>
    </row>
    <row r="27" spans="1:16" ht="15.75" x14ac:dyDescent="0.2">
      <c r="A27" s="115"/>
      <c r="B27" s="398" t="s">
        <v>29</v>
      </c>
      <c r="C27" s="398"/>
      <c r="D27" s="398"/>
      <c r="E27" s="116"/>
      <c r="F27" s="116"/>
      <c r="G27" s="116"/>
      <c r="H27" s="115"/>
      <c r="I27" s="116" t="s">
        <v>30</v>
      </c>
      <c r="J27" s="115"/>
      <c r="K27" s="116"/>
      <c r="L27" s="116"/>
      <c r="M27" s="116"/>
      <c r="N27" s="116" t="s">
        <v>31</v>
      </c>
      <c r="O27" s="116"/>
      <c r="P27" s="117"/>
    </row>
    <row r="28" spans="1:16" ht="15.75" x14ac:dyDescent="0.2">
      <c r="A28" s="116"/>
      <c r="B28" s="399" t="s">
        <v>185</v>
      </c>
      <c r="C28" s="399"/>
      <c r="D28" s="399"/>
      <c r="E28" s="76"/>
      <c r="F28" s="76"/>
      <c r="G28" s="76"/>
      <c r="H28" s="115"/>
      <c r="I28" s="76" t="s">
        <v>199</v>
      </c>
      <c r="J28" s="115"/>
      <c r="K28" s="76"/>
      <c r="L28" s="76"/>
      <c r="M28" s="76"/>
      <c r="N28" s="76" t="s">
        <v>182</v>
      </c>
      <c r="O28" s="76"/>
      <c r="P28" s="117"/>
    </row>
    <row r="29" spans="1:16" ht="15.75" x14ac:dyDescent="0.2">
      <c r="A29" s="399" t="s">
        <v>183</v>
      </c>
      <c r="B29" s="399"/>
      <c r="C29" s="399"/>
      <c r="D29" s="399"/>
      <c r="E29" s="399"/>
      <c r="F29" s="76"/>
      <c r="G29" s="76"/>
      <c r="H29" s="115"/>
      <c r="I29" s="76" t="s">
        <v>201</v>
      </c>
      <c r="J29" s="115"/>
      <c r="K29" s="76"/>
      <c r="L29" s="76"/>
      <c r="M29" s="76"/>
      <c r="N29" s="76" t="s">
        <v>124</v>
      </c>
      <c r="O29" s="76"/>
      <c r="P29" s="117"/>
    </row>
    <row r="30" spans="1:16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x14ac:dyDescent="0.2">
      <c r="A31" s="414" t="s">
        <v>224</v>
      </c>
      <c r="B31" s="414"/>
      <c r="C31" s="414"/>
      <c r="D31" s="414"/>
      <c r="E31" s="414"/>
      <c r="F31"/>
      <c r="G31"/>
      <c r="H31"/>
      <c r="I31"/>
      <c r="J31"/>
      <c r="K31"/>
      <c r="L31"/>
      <c r="M31"/>
      <c r="N31"/>
      <c r="O31"/>
      <c r="P31"/>
    </row>
    <row r="35" spans="1:16" ht="15.75" x14ac:dyDescent="0.2">
      <c r="A35" s="399" t="s">
        <v>164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</row>
    <row r="36" spans="1:16" ht="15.75" x14ac:dyDescent="0.2">
      <c r="A36" s="399" t="s">
        <v>1</v>
      </c>
      <c r="B36" s="399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</row>
    <row r="37" spans="1:16" ht="15.75" x14ac:dyDescent="0.2">
      <c r="A37" s="399"/>
      <c r="B37" s="399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</row>
    <row r="38" spans="1:16" ht="15.75" x14ac:dyDescent="0.2">
      <c r="A38" s="421" t="s">
        <v>256</v>
      </c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</row>
    <row r="39" spans="1:16" ht="15.75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1:16" ht="16.5" thickBot="1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1:16" ht="16.5" thickBot="1" x14ac:dyDescent="0.25">
      <c r="A41" s="78" t="s">
        <v>2</v>
      </c>
      <c r="B41" s="408" t="s">
        <v>126</v>
      </c>
      <c r="C41" s="409"/>
      <c r="D41" s="79" t="s">
        <v>3</v>
      </c>
      <c r="E41" s="408">
        <v>2006</v>
      </c>
      <c r="F41" s="410"/>
      <c r="G41" s="410"/>
      <c r="H41" s="409"/>
      <c r="I41" s="79" t="s">
        <v>4</v>
      </c>
      <c r="J41" s="80" t="s">
        <v>195</v>
      </c>
      <c r="K41" s="80"/>
      <c r="L41" s="80"/>
      <c r="M41" s="80" t="s">
        <v>5</v>
      </c>
      <c r="N41" s="408" t="s">
        <v>156</v>
      </c>
      <c r="O41" s="410"/>
      <c r="P41" s="413"/>
    </row>
    <row r="42" spans="1:16" ht="16.5" thickBot="1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1:16" ht="16.5" thickBot="1" x14ac:dyDescent="0.25">
      <c r="A43" s="78" t="s">
        <v>6</v>
      </c>
      <c r="B43" s="408" t="s">
        <v>135</v>
      </c>
      <c r="C43" s="409"/>
      <c r="D43" s="79" t="s">
        <v>7</v>
      </c>
      <c r="E43" s="408" t="s">
        <v>179</v>
      </c>
      <c r="F43" s="410"/>
      <c r="G43" s="410"/>
      <c r="H43" s="409"/>
      <c r="I43" s="79" t="s">
        <v>8</v>
      </c>
      <c r="J43" s="80">
        <v>5</v>
      </c>
      <c r="K43" s="80"/>
      <c r="L43" s="80"/>
      <c r="M43" s="80" t="s">
        <v>9</v>
      </c>
      <c r="N43" s="80"/>
      <c r="O43" s="178"/>
      <c r="P43" s="179">
        <v>60</v>
      </c>
    </row>
    <row r="44" spans="1:16" ht="16.5" thickBot="1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1:16" ht="16.5" thickBot="1" x14ac:dyDescent="0.25">
      <c r="A45" s="411" t="s">
        <v>10</v>
      </c>
      <c r="B45" s="412"/>
      <c r="C45" s="408" t="s">
        <v>165</v>
      </c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3"/>
    </row>
    <row r="46" spans="1:16" ht="16.5" thickBot="1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1:16" ht="16.5" thickBot="1" x14ac:dyDescent="0.25">
      <c r="A47" s="411" t="s">
        <v>11</v>
      </c>
      <c r="B47" s="412"/>
      <c r="C47" s="408" t="s">
        <v>194</v>
      </c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3"/>
    </row>
    <row r="48" spans="1:16" ht="16.5" thickBot="1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</row>
    <row r="49" spans="1:16" ht="16.5" thickBot="1" x14ac:dyDescent="0.25">
      <c r="A49" s="400" t="s">
        <v>12</v>
      </c>
      <c r="B49" s="402" t="s">
        <v>13</v>
      </c>
      <c r="C49" s="403"/>
      <c r="D49" s="404" t="s">
        <v>220</v>
      </c>
      <c r="E49" s="391" t="s">
        <v>15</v>
      </c>
      <c r="F49" s="392"/>
      <c r="G49" s="392"/>
      <c r="H49" s="392"/>
      <c r="I49" s="393"/>
      <c r="J49" s="404" t="s">
        <v>16</v>
      </c>
      <c r="K49" s="404" t="s">
        <v>17</v>
      </c>
      <c r="L49" s="391" t="s">
        <v>18</v>
      </c>
      <c r="M49" s="392"/>
      <c r="N49" s="393"/>
      <c r="O49" s="394" t="s">
        <v>115</v>
      </c>
      <c r="P49" s="395"/>
    </row>
    <row r="50" spans="1:16" ht="32.25" thickBot="1" x14ac:dyDescent="0.25">
      <c r="A50" s="401"/>
      <c r="B50" s="82" t="s">
        <v>19</v>
      </c>
      <c r="C50" s="83" t="s">
        <v>20</v>
      </c>
      <c r="D50" s="405"/>
      <c r="E50" s="84" t="s">
        <v>21</v>
      </c>
      <c r="F50" s="84" t="s">
        <v>22</v>
      </c>
      <c r="G50" s="85" t="s">
        <v>23</v>
      </c>
      <c r="H50" s="119" t="s">
        <v>24</v>
      </c>
      <c r="I50" s="86" t="s">
        <v>25</v>
      </c>
      <c r="J50" s="405"/>
      <c r="K50" s="405"/>
      <c r="L50" s="176" t="s">
        <v>223</v>
      </c>
      <c r="M50" s="85" t="s">
        <v>221</v>
      </c>
      <c r="N50" s="83" t="s">
        <v>222</v>
      </c>
      <c r="O50" s="396"/>
      <c r="P50" s="397"/>
    </row>
    <row r="51" spans="1:16" ht="15.75" x14ac:dyDescent="0.2">
      <c r="A51" s="151">
        <v>45545</v>
      </c>
      <c r="B51" s="152"/>
      <c r="C51" s="152">
        <v>349221</v>
      </c>
      <c r="D51" s="148"/>
      <c r="E51" s="96"/>
      <c r="F51" s="96"/>
      <c r="G51" s="152"/>
      <c r="H51" s="153"/>
      <c r="I51" s="157"/>
      <c r="J51" s="149"/>
      <c r="K51" s="99"/>
      <c r="L51" s="173"/>
      <c r="M51" s="177"/>
      <c r="N51" s="100"/>
      <c r="O51" s="406"/>
      <c r="P51" s="407"/>
    </row>
    <row r="52" spans="1:16" ht="15.75" x14ac:dyDescent="0.2">
      <c r="A52" s="151">
        <v>45674</v>
      </c>
      <c r="B52" s="155">
        <v>349221</v>
      </c>
      <c r="C52" s="155">
        <v>349372</v>
      </c>
      <c r="D52" s="148">
        <f>+C52-B52</f>
        <v>151</v>
      </c>
      <c r="E52" s="245" t="s">
        <v>292</v>
      </c>
      <c r="F52" s="96" t="s">
        <v>293</v>
      </c>
      <c r="G52" s="152">
        <v>16.0321</v>
      </c>
      <c r="H52" s="153">
        <v>24.95</v>
      </c>
      <c r="I52" s="157">
        <f>G52*H52</f>
        <v>400.00089499999996</v>
      </c>
      <c r="J52" s="149">
        <f>D52/G52</f>
        <v>9.4186039258737164</v>
      </c>
      <c r="K52" s="99">
        <v>45674</v>
      </c>
      <c r="L52" s="173" t="s">
        <v>226</v>
      </c>
      <c r="M52" s="94" t="s">
        <v>227</v>
      </c>
      <c r="N52" s="100" t="s">
        <v>227</v>
      </c>
      <c r="O52" s="493" t="s">
        <v>299</v>
      </c>
      <c r="P52" s="494"/>
    </row>
    <row r="53" spans="1:16" ht="15.75" x14ac:dyDescent="0.2">
      <c r="A53" s="151"/>
      <c r="B53" s="152"/>
      <c r="C53" s="152"/>
      <c r="D53" s="148">
        <f>+C53-B53</f>
        <v>0</v>
      </c>
      <c r="E53" s="96"/>
      <c r="F53" s="96"/>
      <c r="G53" s="152"/>
      <c r="H53" s="153"/>
      <c r="I53" s="157">
        <f>G53*H53</f>
        <v>0</v>
      </c>
      <c r="J53" s="149" t="e">
        <f>D53/G53</f>
        <v>#DIV/0!</v>
      </c>
      <c r="K53" s="99"/>
      <c r="L53" s="173"/>
      <c r="M53" s="94"/>
      <c r="N53" s="100"/>
      <c r="O53" s="406"/>
      <c r="P53" s="407"/>
    </row>
    <row r="54" spans="1:16" ht="15.75" x14ac:dyDescent="0.2">
      <c r="A54" s="151"/>
      <c r="B54" s="152"/>
      <c r="C54" s="152"/>
      <c r="D54" s="148"/>
      <c r="E54" s="96"/>
      <c r="F54" s="96"/>
      <c r="G54" s="152"/>
      <c r="H54" s="153"/>
      <c r="I54" s="157"/>
      <c r="J54" s="149"/>
      <c r="K54" s="99"/>
      <c r="L54" s="173"/>
      <c r="M54" s="94"/>
      <c r="N54" s="100"/>
      <c r="O54" s="415"/>
      <c r="P54" s="416"/>
    </row>
    <row r="55" spans="1:16" ht="16.5" thickBot="1" x14ac:dyDescent="0.25">
      <c r="A55" s="93"/>
      <c r="B55" s="128"/>
      <c r="C55" s="128"/>
      <c r="D55" s="129"/>
      <c r="E55" s="96"/>
      <c r="F55" s="96"/>
      <c r="G55" s="96"/>
      <c r="H55" s="97"/>
      <c r="I55" s="91"/>
      <c r="J55" s="98"/>
      <c r="K55" s="92"/>
      <c r="L55" s="174"/>
      <c r="M55" s="163"/>
      <c r="N55" s="101"/>
      <c r="O55" s="417"/>
      <c r="P55" s="418"/>
    </row>
    <row r="56" spans="1:16" ht="16.5" thickBot="1" x14ac:dyDescent="0.25">
      <c r="A56" s="193" t="s">
        <v>28</v>
      </c>
      <c r="B56" s="104"/>
      <c r="C56" s="105"/>
      <c r="D56" s="106">
        <f>SUM(D51:D55)</f>
        <v>151</v>
      </c>
      <c r="E56" s="107"/>
      <c r="F56" s="107"/>
      <c r="G56" s="118">
        <f>SUM(G51:G55)</f>
        <v>16.0321</v>
      </c>
      <c r="H56" s="105"/>
      <c r="I56" s="118">
        <f>SUM(I51:I55)</f>
        <v>400.00089499999996</v>
      </c>
      <c r="J56" s="109">
        <f>D56/G56</f>
        <v>9.4186039258737164</v>
      </c>
      <c r="K56" s="110"/>
      <c r="L56" s="175"/>
      <c r="M56" s="111"/>
      <c r="N56" s="112"/>
      <c r="O56" s="419"/>
      <c r="P56" s="420"/>
    </row>
    <row r="57" spans="1:16" ht="15.75" x14ac:dyDescent="0.2">
      <c r="A57" s="76"/>
      <c r="B57" s="113"/>
      <c r="C57" s="113"/>
      <c r="D57" s="113"/>
      <c r="E57" s="113"/>
      <c r="F57" s="113"/>
      <c r="G57" s="113"/>
      <c r="H57" s="113"/>
      <c r="I57" s="76"/>
      <c r="J57" s="76"/>
      <c r="K57" s="76"/>
      <c r="L57" s="76"/>
      <c r="M57" s="76"/>
      <c r="N57" s="76"/>
      <c r="O57" s="113"/>
      <c r="P57" s="114"/>
    </row>
    <row r="58" spans="1:16" ht="15.75" x14ac:dyDescent="0.2">
      <c r="A58" s="76"/>
      <c r="B58" s="113"/>
      <c r="C58" s="113"/>
      <c r="D58" s="113"/>
      <c r="E58" s="113"/>
      <c r="F58" s="113"/>
      <c r="G58" s="113"/>
      <c r="H58" s="113"/>
      <c r="I58" s="76"/>
      <c r="J58" s="76"/>
      <c r="K58" s="76"/>
      <c r="L58" s="76"/>
      <c r="M58" s="76"/>
      <c r="N58" s="76"/>
      <c r="O58" s="113"/>
      <c r="P58" s="114"/>
    </row>
    <row r="59" spans="1:16" ht="15.75" x14ac:dyDescent="0.2">
      <c r="A59" s="76"/>
      <c r="B59" s="113"/>
      <c r="C59" s="113"/>
      <c r="D59" s="113"/>
      <c r="E59" s="113"/>
      <c r="F59" s="113"/>
      <c r="G59" s="113"/>
      <c r="H59" s="113"/>
      <c r="I59" s="76"/>
      <c r="J59" s="76"/>
      <c r="K59" s="76"/>
      <c r="L59" s="76"/>
      <c r="M59" s="1"/>
      <c r="N59" s="1"/>
      <c r="O59" s="3"/>
      <c r="P59" s="114"/>
    </row>
    <row r="60" spans="1:16" ht="15.75" x14ac:dyDescent="0.2">
      <c r="A60" s="115"/>
      <c r="B60" s="398" t="s">
        <v>29</v>
      </c>
      <c r="C60" s="398"/>
      <c r="D60" s="398"/>
      <c r="E60" s="116"/>
      <c r="F60" s="116"/>
      <c r="G60" s="116"/>
      <c r="H60" s="115"/>
      <c r="I60" s="116" t="s">
        <v>30</v>
      </c>
      <c r="J60" s="115"/>
      <c r="K60" s="116"/>
      <c r="L60" s="116"/>
      <c r="M60" s="116"/>
      <c r="N60" s="116" t="s">
        <v>31</v>
      </c>
      <c r="O60" s="116"/>
      <c r="P60" s="117"/>
    </row>
    <row r="61" spans="1:16" ht="15.75" x14ac:dyDescent="0.2">
      <c r="A61" s="116"/>
      <c r="B61" s="399" t="s">
        <v>185</v>
      </c>
      <c r="C61" s="399"/>
      <c r="D61" s="399"/>
      <c r="E61" s="76"/>
      <c r="F61" s="76"/>
      <c r="G61" s="76"/>
      <c r="H61" s="115"/>
      <c r="I61" s="76" t="s">
        <v>199</v>
      </c>
      <c r="J61" s="115"/>
      <c r="K61" s="76"/>
      <c r="L61" s="76"/>
      <c r="M61" s="76"/>
      <c r="N61" s="76" t="s">
        <v>182</v>
      </c>
      <c r="O61" s="76"/>
      <c r="P61" s="117"/>
    </row>
    <row r="62" spans="1:16" ht="15.75" x14ac:dyDescent="0.2">
      <c r="A62" s="399" t="s">
        <v>183</v>
      </c>
      <c r="B62" s="399"/>
      <c r="C62" s="399"/>
      <c r="D62" s="399"/>
      <c r="E62" s="399"/>
      <c r="F62" s="76"/>
      <c r="G62" s="76"/>
      <c r="H62" s="115"/>
      <c r="I62" s="76" t="s">
        <v>201</v>
      </c>
      <c r="J62" s="115"/>
      <c r="K62" s="76"/>
      <c r="L62" s="76"/>
      <c r="M62" s="76"/>
      <c r="N62" s="76" t="s">
        <v>124</v>
      </c>
      <c r="O62" s="76"/>
      <c r="P62" s="117"/>
    </row>
    <row r="63" spans="1:16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">
      <c r="A64" s="414" t="s">
        <v>224</v>
      </c>
      <c r="B64" s="414"/>
      <c r="C64" s="414"/>
      <c r="D64" s="414"/>
      <c r="E64" s="414"/>
      <c r="F64"/>
      <c r="G64"/>
      <c r="H64"/>
      <c r="I64"/>
      <c r="J64"/>
      <c r="K64"/>
      <c r="L64"/>
      <c r="M64"/>
      <c r="N64"/>
      <c r="O64"/>
      <c r="P64"/>
    </row>
    <row r="67" spans="1:16" ht="15.75" x14ac:dyDescent="0.2">
      <c r="A67" s="399" t="s">
        <v>164</v>
      </c>
      <c r="B67" s="399"/>
      <c r="C67" s="399"/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</row>
    <row r="68" spans="1:16" ht="15.75" x14ac:dyDescent="0.2">
      <c r="A68" s="399" t="s">
        <v>1</v>
      </c>
      <c r="B68" s="399"/>
      <c r="C68" s="399"/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</row>
    <row r="69" spans="1:16" ht="15.75" x14ac:dyDescent="0.2">
      <c r="A69" s="399"/>
      <c r="B69" s="399"/>
      <c r="C69" s="399"/>
      <c r="D69" s="399"/>
      <c r="E69" s="399"/>
      <c r="F69" s="399"/>
      <c r="G69" s="399"/>
      <c r="H69" s="399"/>
      <c r="I69" s="399"/>
      <c r="J69" s="399"/>
      <c r="K69" s="399"/>
      <c r="L69" s="399"/>
      <c r="M69" s="399"/>
      <c r="N69" s="399"/>
      <c r="O69" s="399"/>
      <c r="P69" s="399"/>
    </row>
    <row r="70" spans="1:16" ht="15.75" x14ac:dyDescent="0.2">
      <c r="A70" s="421" t="s">
        <v>256</v>
      </c>
      <c r="B70" s="421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</row>
    <row r="71" spans="1:16" ht="15.75" x14ac:dyDescent="0.2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1:16" ht="16.5" thickBot="1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1:16" ht="16.5" thickBot="1" x14ac:dyDescent="0.25">
      <c r="A73" s="78" t="s">
        <v>2</v>
      </c>
      <c r="B73" s="408" t="s">
        <v>126</v>
      </c>
      <c r="C73" s="409"/>
      <c r="D73" s="79" t="s">
        <v>3</v>
      </c>
      <c r="E73" s="408">
        <v>2006</v>
      </c>
      <c r="F73" s="410"/>
      <c r="G73" s="410"/>
      <c r="H73" s="409"/>
      <c r="I73" s="79" t="s">
        <v>4</v>
      </c>
      <c r="J73" s="80" t="s">
        <v>195</v>
      </c>
      <c r="K73" s="80"/>
      <c r="L73" s="80"/>
      <c r="M73" s="80" t="s">
        <v>5</v>
      </c>
      <c r="N73" s="408" t="s">
        <v>156</v>
      </c>
      <c r="O73" s="410"/>
      <c r="P73" s="413"/>
    </row>
    <row r="74" spans="1:16" ht="16.5" thickBot="1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1:16" ht="16.5" thickBot="1" x14ac:dyDescent="0.25">
      <c r="A75" s="78" t="s">
        <v>6</v>
      </c>
      <c r="B75" s="408" t="s">
        <v>135</v>
      </c>
      <c r="C75" s="409"/>
      <c r="D75" s="79" t="s">
        <v>7</v>
      </c>
      <c r="E75" s="408" t="s">
        <v>179</v>
      </c>
      <c r="F75" s="410"/>
      <c r="G75" s="410"/>
      <c r="H75" s="409"/>
      <c r="I75" s="79" t="s">
        <v>8</v>
      </c>
      <c r="J75" s="80">
        <v>5</v>
      </c>
      <c r="K75" s="80"/>
      <c r="L75" s="80"/>
      <c r="M75" s="80" t="s">
        <v>9</v>
      </c>
      <c r="N75" s="80"/>
      <c r="O75" s="178"/>
      <c r="P75" s="179">
        <v>60</v>
      </c>
    </row>
    <row r="76" spans="1:16" ht="16.5" thickBot="1" x14ac:dyDescent="0.2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1:16" ht="16.5" thickBot="1" x14ac:dyDescent="0.25">
      <c r="A77" s="411" t="s">
        <v>10</v>
      </c>
      <c r="B77" s="412"/>
      <c r="C77" s="408" t="s">
        <v>165</v>
      </c>
      <c r="D77" s="410"/>
      <c r="E77" s="410"/>
      <c r="F77" s="410"/>
      <c r="G77" s="410"/>
      <c r="H77" s="410"/>
      <c r="I77" s="410"/>
      <c r="J77" s="410"/>
      <c r="K77" s="410"/>
      <c r="L77" s="410"/>
      <c r="M77" s="410"/>
      <c r="N77" s="410"/>
      <c r="O77" s="410"/>
      <c r="P77" s="413"/>
    </row>
    <row r="78" spans="1:16" ht="16.5" thickBot="1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1:16" ht="16.5" thickBot="1" x14ac:dyDescent="0.25">
      <c r="A79" s="411" t="s">
        <v>11</v>
      </c>
      <c r="B79" s="412"/>
      <c r="C79" s="408" t="s">
        <v>194</v>
      </c>
      <c r="D79" s="410"/>
      <c r="E79" s="410"/>
      <c r="F79" s="410"/>
      <c r="G79" s="410"/>
      <c r="H79" s="410"/>
      <c r="I79" s="410"/>
      <c r="J79" s="410"/>
      <c r="K79" s="410"/>
      <c r="L79" s="410"/>
      <c r="M79" s="410"/>
      <c r="N79" s="410"/>
      <c r="O79" s="410"/>
      <c r="P79" s="413"/>
    </row>
    <row r="80" spans="1:16" ht="16.5" thickBot="1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</row>
    <row r="81" spans="1:16" ht="16.5" thickBot="1" x14ac:dyDescent="0.25">
      <c r="A81" s="400" t="s">
        <v>12</v>
      </c>
      <c r="B81" s="402" t="s">
        <v>13</v>
      </c>
      <c r="C81" s="403"/>
      <c r="D81" s="404" t="s">
        <v>220</v>
      </c>
      <c r="E81" s="391" t="s">
        <v>15</v>
      </c>
      <c r="F81" s="392"/>
      <c r="G81" s="392"/>
      <c r="H81" s="392"/>
      <c r="I81" s="393"/>
      <c r="J81" s="404" t="s">
        <v>16</v>
      </c>
      <c r="K81" s="404" t="s">
        <v>17</v>
      </c>
      <c r="L81" s="391" t="s">
        <v>18</v>
      </c>
      <c r="M81" s="392"/>
      <c r="N81" s="393"/>
      <c r="O81" s="394" t="s">
        <v>115</v>
      </c>
      <c r="P81" s="395"/>
    </row>
    <row r="82" spans="1:16" ht="32.25" thickBot="1" x14ac:dyDescent="0.25">
      <c r="A82" s="401"/>
      <c r="B82" s="82" t="s">
        <v>19</v>
      </c>
      <c r="C82" s="83" t="s">
        <v>20</v>
      </c>
      <c r="D82" s="405"/>
      <c r="E82" s="84" t="s">
        <v>21</v>
      </c>
      <c r="F82" s="84" t="s">
        <v>22</v>
      </c>
      <c r="G82" s="85" t="s">
        <v>23</v>
      </c>
      <c r="H82" s="119" t="s">
        <v>24</v>
      </c>
      <c r="I82" s="86" t="s">
        <v>25</v>
      </c>
      <c r="J82" s="405"/>
      <c r="K82" s="405"/>
      <c r="L82" s="176" t="s">
        <v>223</v>
      </c>
      <c r="M82" s="85" t="s">
        <v>221</v>
      </c>
      <c r="N82" s="83" t="s">
        <v>222</v>
      </c>
      <c r="O82" s="396"/>
      <c r="P82" s="397"/>
    </row>
    <row r="83" spans="1:16" ht="15.75" x14ac:dyDescent="0.2">
      <c r="A83" s="151">
        <v>45674</v>
      </c>
      <c r="B83" s="155"/>
      <c r="C83" s="155">
        <v>349372</v>
      </c>
      <c r="D83" s="148"/>
      <c r="E83" s="245"/>
      <c r="F83" s="96"/>
      <c r="G83" s="152"/>
      <c r="H83" s="153"/>
      <c r="I83" s="157"/>
      <c r="J83" s="149"/>
      <c r="K83" s="99"/>
      <c r="L83" s="173"/>
      <c r="M83" s="94"/>
      <c r="N83" s="100"/>
      <c r="O83" s="493"/>
      <c r="P83" s="494"/>
    </row>
    <row r="84" spans="1:16" ht="15.75" x14ac:dyDescent="0.2">
      <c r="A84" s="151">
        <v>45680</v>
      </c>
      <c r="B84" s="155">
        <v>349372</v>
      </c>
      <c r="C84" s="155">
        <v>349427</v>
      </c>
      <c r="D84" s="148">
        <f>+C84-B84</f>
        <v>55</v>
      </c>
      <c r="E84" s="245" t="s">
        <v>312</v>
      </c>
      <c r="F84" s="96" t="s">
        <v>313</v>
      </c>
      <c r="G84" s="152">
        <v>20.080300000000001</v>
      </c>
      <c r="H84" s="153">
        <v>24.9</v>
      </c>
      <c r="I84" s="157">
        <f>G84*H84</f>
        <v>499.99946999999997</v>
      </c>
      <c r="J84" s="149">
        <f>D84/G84</f>
        <v>2.7390029033430774</v>
      </c>
      <c r="K84" s="99">
        <v>45680</v>
      </c>
      <c r="L84" s="173" t="s">
        <v>223</v>
      </c>
      <c r="M84" s="94" t="s">
        <v>227</v>
      </c>
      <c r="N84" s="100" t="s">
        <v>227</v>
      </c>
      <c r="O84" s="406" t="s">
        <v>197</v>
      </c>
      <c r="P84" s="407"/>
    </row>
    <row r="85" spans="1:16" ht="15.75" x14ac:dyDescent="0.2">
      <c r="A85" s="151"/>
      <c r="B85" s="152"/>
      <c r="C85" s="152"/>
      <c r="D85" s="148">
        <f>+C85-B85</f>
        <v>0</v>
      </c>
      <c r="E85" s="96"/>
      <c r="F85" s="96"/>
      <c r="G85" s="152"/>
      <c r="H85" s="153"/>
      <c r="I85" s="157">
        <f>G85*H85</f>
        <v>0</v>
      </c>
      <c r="J85" s="149" t="e">
        <f>D85/G85</f>
        <v>#DIV/0!</v>
      </c>
      <c r="K85" s="99"/>
      <c r="L85" s="173"/>
      <c r="M85" s="94"/>
      <c r="N85" s="100"/>
      <c r="O85" s="406"/>
      <c r="P85" s="407"/>
    </row>
    <row r="86" spans="1:16" ht="15.75" x14ac:dyDescent="0.2">
      <c r="A86" s="151"/>
      <c r="B86" s="152"/>
      <c r="C86" s="152"/>
      <c r="D86" s="148"/>
      <c r="E86" s="96"/>
      <c r="F86" s="96"/>
      <c r="G86" s="152"/>
      <c r="H86" s="153"/>
      <c r="I86" s="157"/>
      <c r="J86" s="149"/>
      <c r="K86" s="99"/>
      <c r="L86" s="173"/>
      <c r="M86" s="94"/>
      <c r="N86" s="100"/>
      <c r="O86" s="415"/>
      <c r="P86" s="416"/>
    </row>
    <row r="87" spans="1:16" ht="16.5" thickBot="1" x14ac:dyDescent="0.25">
      <c r="A87" s="93"/>
      <c r="B87" s="128"/>
      <c r="C87" s="128"/>
      <c r="D87" s="129"/>
      <c r="E87" s="96"/>
      <c r="F87" s="96"/>
      <c r="G87" s="96"/>
      <c r="H87" s="97"/>
      <c r="I87" s="91"/>
      <c r="J87" s="98"/>
      <c r="K87" s="92"/>
      <c r="L87" s="174"/>
      <c r="M87" s="163"/>
      <c r="N87" s="101"/>
      <c r="O87" s="417"/>
      <c r="P87" s="418"/>
    </row>
    <row r="88" spans="1:16" ht="16.5" thickBot="1" x14ac:dyDescent="0.25">
      <c r="A88" s="256" t="s">
        <v>28</v>
      </c>
      <c r="B88" s="104"/>
      <c r="C88" s="105"/>
      <c r="D88" s="106">
        <f>SUM(D83:D87)</f>
        <v>55</v>
      </c>
      <c r="E88" s="107"/>
      <c r="F88" s="107"/>
      <c r="G88" s="118">
        <f>SUM(G83:G87)</f>
        <v>20.080300000000001</v>
      </c>
      <c r="H88" s="105"/>
      <c r="I88" s="118">
        <f>SUM(I83:I87)</f>
        <v>499.99946999999997</v>
      </c>
      <c r="J88" s="109">
        <f>D88/G88</f>
        <v>2.7390029033430774</v>
      </c>
      <c r="K88" s="110"/>
      <c r="L88" s="175"/>
      <c r="M88" s="111"/>
      <c r="N88" s="112"/>
      <c r="O88" s="419"/>
      <c r="P88" s="420"/>
    </row>
    <row r="89" spans="1:16" ht="15.75" x14ac:dyDescent="0.2">
      <c r="A89" s="76"/>
      <c r="B89" s="113"/>
      <c r="C89" s="113"/>
      <c r="D89" s="113"/>
      <c r="E89" s="113"/>
      <c r="F89" s="113"/>
      <c r="G89" s="113"/>
      <c r="H89" s="113"/>
      <c r="I89" s="76"/>
      <c r="J89" s="76"/>
      <c r="K89" s="76"/>
      <c r="L89" s="76"/>
      <c r="M89" s="76"/>
      <c r="N89" s="76"/>
      <c r="O89" s="113"/>
      <c r="P89" s="114"/>
    </row>
    <row r="90" spans="1:16" ht="15.75" x14ac:dyDescent="0.2">
      <c r="A90" s="76"/>
      <c r="B90" s="113"/>
      <c r="C90" s="113"/>
      <c r="D90" s="113"/>
      <c r="E90" s="113"/>
      <c r="F90" s="113"/>
      <c r="G90" s="113"/>
      <c r="H90" s="113"/>
      <c r="I90" s="76"/>
      <c r="J90" s="76"/>
      <c r="K90" s="76"/>
      <c r="L90" s="76"/>
      <c r="M90" s="76"/>
      <c r="N90" s="76"/>
      <c r="O90" s="113"/>
      <c r="P90" s="114"/>
    </row>
    <row r="91" spans="1:16" ht="15.75" x14ac:dyDescent="0.2">
      <c r="A91" s="76"/>
      <c r="B91" s="113"/>
      <c r="C91" s="113"/>
      <c r="D91" s="113"/>
      <c r="E91" s="113"/>
      <c r="F91" s="113"/>
      <c r="G91" s="113"/>
      <c r="H91" s="113"/>
      <c r="I91" s="76"/>
      <c r="J91" s="76"/>
      <c r="K91" s="76"/>
      <c r="L91" s="76"/>
      <c r="M91" s="1"/>
      <c r="N91" s="1"/>
      <c r="O91" s="3"/>
      <c r="P91" s="114"/>
    </row>
    <row r="92" spans="1:16" ht="15.75" x14ac:dyDescent="0.2">
      <c r="A92" s="115"/>
      <c r="B92" s="398" t="s">
        <v>29</v>
      </c>
      <c r="C92" s="398"/>
      <c r="D92" s="398"/>
      <c r="E92" s="116"/>
      <c r="F92" s="116"/>
      <c r="G92" s="116"/>
      <c r="H92" s="115"/>
      <c r="I92" s="116" t="s">
        <v>30</v>
      </c>
      <c r="J92" s="115"/>
      <c r="K92" s="116"/>
      <c r="L92" s="116"/>
      <c r="M92" s="116"/>
      <c r="N92" s="116" t="s">
        <v>31</v>
      </c>
      <c r="O92" s="116"/>
      <c r="P92" s="117"/>
    </row>
    <row r="93" spans="1:16" ht="15.75" x14ac:dyDescent="0.2">
      <c r="A93" s="116"/>
      <c r="B93" s="399" t="s">
        <v>185</v>
      </c>
      <c r="C93" s="399"/>
      <c r="D93" s="399"/>
      <c r="E93" s="76"/>
      <c r="F93" s="76"/>
      <c r="G93" s="76"/>
      <c r="H93" s="115"/>
      <c r="I93" s="76" t="s">
        <v>199</v>
      </c>
      <c r="J93" s="115"/>
      <c r="K93" s="76"/>
      <c r="L93" s="76"/>
      <c r="M93" s="76"/>
      <c r="N93" s="76" t="s">
        <v>182</v>
      </c>
      <c r="O93" s="76"/>
      <c r="P93" s="117"/>
    </row>
    <row r="94" spans="1:16" ht="15.75" x14ac:dyDescent="0.2">
      <c r="A94" s="399" t="s">
        <v>183</v>
      </c>
      <c r="B94" s="399"/>
      <c r="C94" s="399"/>
      <c r="D94" s="399"/>
      <c r="E94" s="399"/>
      <c r="F94" s="76"/>
      <c r="G94" s="76"/>
      <c r="H94" s="115"/>
      <c r="I94" s="76" t="s">
        <v>201</v>
      </c>
      <c r="J94" s="115"/>
      <c r="K94" s="76"/>
      <c r="L94" s="76"/>
      <c r="M94" s="76"/>
      <c r="N94" s="76" t="s">
        <v>124</v>
      </c>
      <c r="O94" s="76"/>
      <c r="P94" s="117"/>
    </row>
    <row r="95" spans="1:16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2">
      <c r="A96" s="414" t="s">
        <v>224</v>
      </c>
      <c r="B96" s="414"/>
      <c r="C96" s="414"/>
      <c r="D96" s="414"/>
      <c r="E96" s="414"/>
      <c r="F96"/>
      <c r="G96"/>
      <c r="H96"/>
      <c r="I96"/>
      <c r="J96"/>
      <c r="K96"/>
      <c r="L96"/>
      <c r="M96"/>
      <c r="N96"/>
      <c r="O96"/>
      <c r="P96"/>
    </row>
    <row r="100" spans="1:16" ht="15.75" x14ac:dyDescent="0.2">
      <c r="A100" s="399" t="s">
        <v>164</v>
      </c>
      <c r="B100" s="399"/>
      <c r="C100" s="399"/>
      <c r="D100" s="399"/>
      <c r="E100" s="399"/>
      <c r="F100" s="399"/>
      <c r="G100" s="399"/>
      <c r="H100" s="399"/>
      <c r="I100" s="399"/>
      <c r="J100" s="399"/>
      <c r="K100" s="399"/>
      <c r="L100" s="399"/>
      <c r="M100" s="399"/>
      <c r="N100" s="399"/>
      <c r="O100" s="399"/>
      <c r="P100" s="399"/>
    </row>
    <row r="101" spans="1:16" ht="15.75" x14ac:dyDescent="0.2">
      <c r="A101" s="399" t="s">
        <v>1</v>
      </c>
      <c r="B101" s="399"/>
      <c r="C101" s="399"/>
      <c r="D101" s="399"/>
      <c r="E101" s="399"/>
      <c r="F101" s="399"/>
      <c r="G101" s="399"/>
      <c r="H101" s="399"/>
      <c r="I101" s="399"/>
      <c r="J101" s="399"/>
      <c r="K101" s="399"/>
      <c r="L101" s="399"/>
      <c r="M101" s="399"/>
      <c r="N101" s="399"/>
      <c r="O101" s="399"/>
      <c r="P101" s="399"/>
    </row>
    <row r="102" spans="1:16" ht="15.75" x14ac:dyDescent="0.2">
      <c r="A102" s="399"/>
      <c r="B102" s="399"/>
      <c r="C102" s="399"/>
      <c r="D102" s="399"/>
      <c r="E102" s="399"/>
      <c r="F102" s="399"/>
      <c r="G102" s="399"/>
      <c r="H102" s="399"/>
      <c r="I102" s="399"/>
      <c r="J102" s="399"/>
      <c r="K102" s="399"/>
      <c r="L102" s="399"/>
      <c r="M102" s="399"/>
      <c r="N102" s="399"/>
      <c r="O102" s="399"/>
      <c r="P102" s="399"/>
    </row>
    <row r="103" spans="1:16" ht="15.75" x14ac:dyDescent="0.2">
      <c r="A103" s="421" t="s">
        <v>256</v>
      </c>
      <c r="B103" s="421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1"/>
      <c r="P103" s="421"/>
    </row>
    <row r="104" spans="1:16" ht="15.75" x14ac:dyDescent="0.2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1:16" ht="16.5" thickBot="1" x14ac:dyDescent="0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1:16" ht="16.5" thickBot="1" x14ac:dyDescent="0.25">
      <c r="A106" s="78" t="s">
        <v>2</v>
      </c>
      <c r="B106" s="408" t="s">
        <v>126</v>
      </c>
      <c r="C106" s="409"/>
      <c r="D106" s="79" t="s">
        <v>3</v>
      </c>
      <c r="E106" s="408">
        <v>2006</v>
      </c>
      <c r="F106" s="410"/>
      <c r="G106" s="410"/>
      <c r="H106" s="409"/>
      <c r="I106" s="79" t="s">
        <v>4</v>
      </c>
      <c r="J106" s="80" t="s">
        <v>195</v>
      </c>
      <c r="K106" s="80"/>
      <c r="L106" s="80"/>
      <c r="M106" s="80" t="s">
        <v>5</v>
      </c>
      <c r="N106" s="408" t="s">
        <v>156</v>
      </c>
      <c r="O106" s="410"/>
      <c r="P106" s="413"/>
    </row>
    <row r="107" spans="1:16" ht="16.5" thickBot="1" x14ac:dyDescent="0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1:16" ht="16.5" thickBot="1" x14ac:dyDescent="0.25">
      <c r="A108" s="78" t="s">
        <v>6</v>
      </c>
      <c r="B108" s="408" t="s">
        <v>135</v>
      </c>
      <c r="C108" s="409"/>
      <c r="D108" s="79" t="s">
        <v>7</v>
      </c>
      <c r="E108" s="408" t="s">
        <v>179</v>
      </c>
      <c r="F108" s="410"/>
      <c r="G108" s="410"/>
      <c r="H108" s="409"/>
      <c r="I108" s="79" t="s">
        <v>8</v>
      </c>
      <c r="J108" s="80">
        <v>5</v>
      </c>
      <c r="K108" s="80"/>
      <c r="L108" s="80"/>
      <c r="M108" s="80" t="s">
        <v>9</v>
      </c>
      <c r="N108" s="80"/>
      <c r="O108" s="178"/>
      <c r="P108" s="179">
        <v>60</v>
      </c>
    </row>
    <row r="109" spans="1:16" ht="16.5" thickBot="1" x14ac:dyDescent="0.2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1:16" ht="16.5" thickBot="1" x14ac:dyDescent="0.25">
      <c r="A110" s="411" t="s">
        <v>10</v>
      </c>
      <c r="B110" s="412"/>
      <c r="C110" s="408" t="s">
        <v>165</v>
      </c>
      <c r="D110" s="410"/>
      <c r="E110" s="410"/>
      <c r="F110" s="410"/>
      <c r="G110" s="410"/>
      <c r="H110" s="410"/>
      <c r="I110" s="410"/>
      <c r="J110" s="410"/>
      <c r="K110" s="410"/>
      <c r="L110" s="410"/>
      <c r="M110" s="410"/>
      <c r="N110" s="410"/>
      <c r="O110" s="410"/>
      <c r="P110" s="413"/>
    </row>
    <row r="111" spans="1:16" ht="16.5" thickBot="1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1:16" ht="16.5" thickBot="1" x14ac:dyDescent="0.25">
      <c r="A112" s="411" t="s">
        <v>11</v>
      </c>
      <c r="B112" s="412"/>
      <c r="C112" s="408" t="s">
        <v>194</v>
      </c>
      <c r="D112" s="410"/>
      <c r="E112" s="410"/>
      <c r="F112" s="410"/>
      <c r="G112" s="410"/>
      <c r="H112" s="410"/>
      <c r="I112" s="410"/>
      <c r="J112" s="410"/>
      <c r="K112" s="410"/>
      <c r="L112" s="410"/>
      <c r="M112" s="410"/>
      <c r="N112" s="410"/>
      <c r="O112" s="410"/>
      <c r="P112" s="413"/>
    </row>
    <row r="113" spans="1:16" ht="16.5" thickBot="1" x14ac:dyDescent="0.2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</row>
    <row r="114" spans="1:16" ht="16.5" thickBot="1" x14ac:dyDescent="0.25">
      <c r="A114" s="400" t="s">
        <v>12</v>
      </c>
      <c r="B114" s="402" t="s">
        <v>13</v>
      </c>
      <c r="C114" s="403"/>
      <c r="D114" s="404" t="s">
        <v>220</v>
      </c>
      <c r="E114" s="391" t="s">
        <v>15</v>
      </c>
      <c r="F114" s="392"/>
      <c r="G114" s="392"/>
      <c r="H114" s="392"/>
      <c r="I114" s="393"/>
      <c r="J114" s="404" t="s">
        <v>16</v>
      </c>
      <c r="K114" s="404" t="s">
        <v>17</v>
      </c>
      <c r="L114" s="391" t="s">
        <v>18</v>
      </c>
      <c r="M114" s="392"/>
      <c r="N114" s="393"/>
      <c r="O114" s="394" t="s">
        <v>115</v>
      </c>
      <c r="P114" s="395"/>
    </row>
    <row r="115" spans="1:16" ht="32.25" thickBot="1" x14ac:dyDescent="0.25">
      <c r="A115" s="401"/>
      <c r="B115" s="82" t="s">
        <v>19</v>
      </c>
      <c r="C115" s="83" t="s">
        <v>20</v>
      </c>
      <c r="D115" s="405"/>
      <c r="E115" s="84" t="s">
        <v>21</v>
      </c>
      <c r="F115" s="84" t="s">
        <v>22</v>
      </c>
      <c r="G115" s="85" t="s">
        <v>23</v>
      </c>
      <c r="H115" s="119" t="s">
        <v>24</v>
      </c>
      <c r="I115" s="86" t="s">
        <v>25</v>
      </c>
      <c r="J115" s="405"/>
      <c r="K115" s="405"/>
      <c r="L115" s="176" t="s">
        <v>223</v>
      </c>
      <c r="M115" s="85" t="s">
        <v>221</v>
      </c>
      <c r="N115" s="83" t="s">
        <v>222</v>
      </c>
      <c r="O115" s="396"/>
      <c r="P115" s="397"/>
    </row>
    <row r="116" spans="1:16" ht="15.75" x14ac:dyDescent="0.2">
      <c r="A116" s="151">
        <v>45680</v>
      </c>
      <c r="B116" s="155"/>
      <c r="C116" s="155">
        <v>349427</v>
      </c>
      <c r="D116" s="148"/>
      <c r="E116" s="245"/>
      <c r="F116" s="96"/>
      <c r="G116" s="152"/>
      <c r="H116" s="153"/>
      <c r="I116" s="157"/>
      <c r="J116" s="149"/>
      <c r="K116" s="99"/>
      <c r="L116" s="173"/>
      <c r="M116" s="94"/>
      <c r="N116" s="100"/>
      <c r="O116" s="406"/>
      <c r="P116" s="407"/>
    </row>
    <row r="117" spans="1:16" ht="15.75" x14ac:dyDescent="0.2">
      <c r="A117" s="151">
        <v>45706</v>
      </c>
      <c r="B117" s="155">
        <v>349427</v>
      </c>
      <c r="C117" s="155">
        <v>349650</v>
      </c>
      <c r="D117" s="148">
        <f>+C117-B117</f>
        <v>223</v>
      </c>
      <c r="E117" s="96" t="s">
        <v>404</v>
      </c>
      <c r="F117" s="96" t="s">
        <v>405</v>
      </c>
      <c r="G117" s="152">
        <v>30.612200000000001</v>
      </c>
      <c r="H117" s="153">
        <v>24.5</v>
      </c>
      <c r="I117" s="157">
        <f>G117*H117</f>
        <v>749.99890000000005</v>
      </c>
      <c r="J117" s="149">
        <f>D117/G117</f>
        <v>7.2846773508601146</v>
      </c>
      <c r="K117" s="99">
        <v>45706</v>
      </c>
      <c r="L117" s="173" t="s">
        <v>223</v>
      </c>
      <c r="M117" s="94" t="s">
        <v>227</v>
      </c>
      <c r="N117" s="100" t="s">
        <v>227</v>
      </c>
      <c r="O117" s="406" t="s">
        <v>197</v>
      </c>
      <c r="P117" s="407"/>
    </row>
    <row r="118" spans="1:16" ht="15.75" x14ac:dyDescent="0.2">
      <c r="A118" s="151"/>
      <c r="B118" s="152"/>
      <c r="C118" s="152"/>
      <c r="D118" s="148">
        <f>+C118-B118</f>
        <v>0</v>
      </c>
      <c r="E118" s="96"/>
      <c r="F118" s="96"/>
      <c r="G118" s="152"/>
      <c r="H118" s="153"/>
      <c r="I118" s="157">
        <f>G118*H118</f>
        <v>0</v>
      </c>
      <c r="J118" s="149" t="e">
        <f>D118/G118</f>
        <v>#DIV/0!</v>
      </c>
      <c r="K118" s="99"/>
      <c r="L118" s="173"/>
      <c r="M118" s="94"/>
      <c r="N118" s="100"/>
      <c r="O118" s="406"/>
      <c r="P118" s="407"/>
    </row>
    <row r="119" spans="1:16" ht="15.75" x14ac:dyDescent="0.2">
      <c r="A119" s="151"/>
      <c r="B119" s="152"/>
      <c r="C119" s="152"/>
      <c r="D119" s="148"/>
      <c r="E119" s="96"/>
      <c r="F119" s="96"/>
      <c r="G119" s="152"/>
      <c r="H119" s="153"/>
      <c r="I119" s="157"/>
      <c r="J119" s="149"/>
      <c r="K119" s="99"/>
      <c r="L119" s="173"/>
      <c r="M119" s="94"/>
      <c r="N119" s="100"/>
      <c r="O119" s="415"/>
      <c r="P119" s="416"/>
    </row>
    <row r="120" spans="1:16" ht="16.5" thickBot="1" x14ac:dyDescent="0.25">
      <c r="A120" s="93"/>
      <c r="B120" s="128"/>
      <c r="C120" s="128"/>
      <c r="D120" s="129"/>
      <c r="E120" s="96"/>
      <c r="F120" s="96"/>
      <c r="G120" s="96"/>
      <c r="H120" s="97"/>
      <c r="I120" s="91"/>
      <c r="J120" s="98"/>
      <c r="K120" s="92"/>
      <c r="L120" s="174"/>
      <c r="M120" s="163"/>
      <c r="N120" s="101"/>
      <c r="O120" s="417"/>
      <c r="P120" s="418"/>
    </row>
    <row r="121" spans="1:16" ht="16.5" thickBot="1" x14ac:dyDescent="0.25">
      <c r="A121" s="265" t="s">
        <v>28</v>
      </c>
      <c r="B121" s="104"/>
      <c r="C121" s="105"/>
      <c r="D121" s="106">
        <f>SUM(D116:D120)</f>
        <v>223</v>
      </c>
      <c r="E121" s="107"/>
      <c r="F121" s="107"/>
      <c r="G121" s="118">
        <f>SUM(G116:G120)</f>
        <v>30.612200000000001</v>
      </c>
      <c r="H121" s="105"/>
      <c r="I121" s="118">
        <f>SUM(I116:I120)</f>
        <v>749.99890000000005</v>
      </c>
      <c r="J121" s="109">
        <f>D121/G121</f>
        <v>7.2846773508601146</v>
      </c>
      <c r="K121" s="110"/>
      <c r="L121" s="175"/>
      <c r="M121" s="111"/>
      <c r="N121" s="112"/>
      <c r="O121" s="419"/>
      <c r="P121" s="420"/>
    </row>
    <row r="122" spans="1:16" ht="15.75" x14ac:dyDescent="0.2">
      <c r="A122" s="76"/>
      <c r="B122" s="113"/>
      <c r="C122" s="113"/>
      <c r="D122" s="113"/>
      <c r="E122" s="113"/>
      <c r="F122" s="113"/>
      <c r="G122" s="113"/>
      <c r="H122" s="113"/>
      <c r="I122" s="76"/>
      <c r="J122" s="76"/>
      <c r="K122" s="76"/>
      <c r="L122" s="76"/>
      <c r="M122" s="76"/>
      <c r="N122" s="76"/>
      <c r="O122" s="113"/>
      <c r="P122" s="114"/>
    </row>
    <row r="123" spans="1:16" ht="15.75" x14ac:dyDescent="0.2">
      <c r="A123" s="76"/>
      <c r="B123" s="113"/>
      <c r="C123" s="113"/>
      <c r="D123" s="113"/>
      <c r="E123" s="113"/>
      <c r="F123" s="113"/>
      <c r="G123" s="113"/>
      <c r="H123" s="113"/>
      <c r="I123" s="76"/>
      <c r="J123" s="76"/>
      <c r="K123" s="76"/>
      <c r="L123" s="76"/>
      <c r="M123" s="76"/>
      <c r="N123" s="76"/>
      <c r="O123" s="113"/>
      <c r="P123" s="114"/>
    </row>
    <row r="124" spans="1:16" ht="15.75" x14ac:dyDescent="0.2">
      <c r="A124" s="76"/>
      <c r="B124" s="113"/>
      <c r="C124" s="113"/>
      <c r="D124" s="113"/>
      <c r="E124" s="113"/>
      <c r="F124" s="113"/>
      <c r="G124" s="113"/>
      <c r="H124" s="113"/>
      <c r="I124" s="76"/>
      <c r="J124" s="76"/>
      <c r="K124" s="76"/>
      <c r="L124" s="76"/>
      <c r="M124" s="1"/>
      <c r="N124" s="1"/>
      <c r="O124" s="3"/>
      <c r="P124" s="114"/>
    </row>
    <row r="125" spans="1:16" ht="15.75" x14ac:dyDescent="0.2">
      <c r="A125" s="115"/>
      <c r="B125" s="398" t="s">
        <v>29</v>
      </c>
      <c r="C125" s="398"/>
      <c r="D125" s="398"/>
      <c r="E125" s="116"/>
      <c r="F125" s="116"/>
      <c r="G125" s="116"/>
      <c r="H125" s="115"/>
      <c r="I125" s="116" t="s">
        <v>30</v>
      </c>
      <c r="J125" s="115"/>
      <c r="K125" s="116"/>
      <c r="L125" s="116"/>
      <c r="M125" s="116"/>
      <c r="N125" s="116" t="s">
        <v>31</v>
      </c>
      <c r="O125" s="116"/>
      <c r="P125" s="117"/>
    </row>
    <row r="126" spans="1:16" ht="15.75" x14ac:dyDescent="0.2">
      <c r="A126" s="116"/>
      <c r="B126" s="399" t="s">
        <v>185</v>
      </c>
      <c r="C126" s="399"/>
      <c r="D126" s="399"/>
      <c r="E126" s="76"/>
      <c r="F126" s="76"/>
      <c r="G126" s="76"/>
      <c r="H126" s="115"/>
      <c r="I126" s="76" t="s">
        <v>388</v>
      </c>
      <c r="J126" s="115"/>
      <c r="K126" s="76"/>
      <c r="L126" s="76"/>
      <c r="M126" s="76"/>
      <c r="N126" s="76" t="s">
        <v>182</v>
      </c>
      <c r="O126" s="76"/>
      <c r="P126" s="117"/>
    </row>
    <row r="127" spans="1:16" ht="15.75" x14ac:dyDescent="0.2">
      <c r="A127" s="399" t="s">
        <v>183</v>
      </c>
      <c r="B127" s="399"/>
      <c r="C127" s="399"/>
      <c r="D127" s="399"/>
      <c r="E127" s="399"/>
      <c r="F127" s="76"/>
      <c r="G127" s="76"/>
      <c r="H127" s="115"/>
      <c r="I127" s="76" t="s">
        <v>201</v>
      </c>
      <c r="J127" s="115"/>
      <c r="K127" s="76"/>
      <c r="L127" s="76"/>
      <c r="M127" s="76"/>
      <c r="N127" s="76" t="s">
        <v>124</v>
      </c>
      <c r="O127" s="76"/>
      <c r="P127" s="117"/>
    </row>
    <row r="128" spans="1:16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2">
      <c r="A129" s="414" t="s">
        <v>224</v>
      </c>
      <c r="B129" s="414"/>
      <c r="C129" s="414"/>
      <c r="D129" s="414"/>
      <c r="E129" s="414"/>
      <c r="F129"/>
      <c r="G129"/>
      <c r="H129"/>
      <c r="I129"/>
      <c r="J129"/>
      <c r="K129"/>
      <c r="L129"/>
      <c r="M129"/>
      <c r="N129"/>
      <c r="O129"/>
      <c r="P129"/>
    </row>
    <row r="134" spans="1:16" ht="15.75" x14ac:dyDescent="0.2">
      <c r="A134" s="399" t="s">
        <v>164</v>
      </c>
      <c r="B134" s="399"/>
      <c r="C134" s="399"/>
      <c r="D134" s="399"/>
      <c r="E134" s="399"/>
      <c r="F134" s="399"/>
      <c r="G134" s="399"/>
      <c r="H134" s="399"/>
      <c r="I134" s="399"/>
      <c r="J134" s="399"/>
      <c r="K134" s="399"/>
      <c r="L134" s="399"/>
      <c r="M134" s="399"/>
      <c r="N134" s="399"/>
      <c r="O134" s="399"/>
      <c r="P134" s="399"/>
    </row>
    <row r="135" spans="1:16" ht="15.75" x14ac:dyDescent="0.2">
      <c r="A135" s="399" t="s">
        <v>1</v>
      </c>
      <c r="B135" s="399"/>
      <c r="C135" s="399"/>
      <c r="D135" s="399"/>
      <c r="E135" s="399"/>
      <c r="F135" s="399"/>
      <c r="G135" s="399"/>
      <c r="H135" s="399"/>
      <c r="I135" s="399"/>
      <c r="J135" s="399"/>
      <c r="K135" s="399"/>
      <c r="L135" s="399"/>
      <c r="M135" s="399"/>
      <c r="N135" s="399"/>
      <c r="O135" s="399"/>
      <c r="P135" s="399"/>
    </row>
    <row r="136" spans="1:16" ht="15.75" x14ac:dyDescent="0.2">
      <c r="A136" s="399"/>
      <c r="B136" s="399"/>
      <c r="C136" s="399"/>
      <c r="D136" s="399"/>
      <c r="E136" s="399"/>
      <c r="F136" s="399"/>
      <c r="G136" s="399"/>
      <c r="H136" s="399"/>
      <c r="I136" s="399"/>
      <c r="J136" s="399"/>
      <c r="K136" s="399"/>
      <c r="L136" s="399"/>
      <c r="M136" s="399"/>
      <c r="N136" s="399"/>
      <c r="O136" s="399"/>
      <c r="P136" s="399"/>
    </row>
    <row r="137" spans="1:16" ht="15.75" x14ac:dyDescent="0.2">
      <c r="A137" s="421" t="s">
        <v>256</v>
      </c>
      <c r="B137" s="421"/>
      <c r="C137" s="421"/>
      <c r="D137" s="421"/>
      <c r="E137" s="421"/>
      <c r="F137" s="421"/>
      <c r="G137" s="421"/>
      <c r="H137" s="421"/>
      <c r="I137" s="421"/>
      <c r="J137" s="421"/>
      <c r="K137" s="421"/>
      <c r="L137" s="421"/>
      <c r="M137" s="421"/>
      <c r="N137" s="421"/>
      <c r="O137" s="421"/>
      <c r="P137" s="421"/>
    </row>
    <row r="138" spans="1:16" ht="15.75" x14ac:dyDescent="0.2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1:16" ht="16.5" thickBo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1:16" ht="16.5" thickBot="1" x14ac:dyDescent="0.25">
      <c r="A140" s="78" t="s">
        <v>2</v>
      </c>
      <c r="B140" s="408" t="s">
        <v>126</v>
      </c>
      <c r="C140" s="409"/>
      <c r="D140" s="79" t="s">
        <v>3</v>
      </c>
      <c r="E140" s="408">
        <v>2006</v>
      </c>
      <c r="F140" s="410"/>
      <c r="G140" s="410"/>
      <c r="H140" s="409"/>
      <c r="I140" s="79" t="s">
        <v>4</v>
      </c>
      <c r="J140" s="80" t="s">
        <v>195</v>
      </c>
      <c r="K140" s="80"/>
      <c r="L140" s="80"/>
      <c r="M140" s="80" t="s">
        <v>5</v>
      </c>
      <c r="N140" s="408" t="s">
        <v>156</v>
      </c>
      <c r="O140" s="410"/>
      <c r="P140" s="413"/>
    </row>
    <row r="141" spans="1:16" ht="16.5" thickBo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1:16" ht="16.5" thickBot="1" x14ac:dyDescent="0.25">
      <c r="A142" s="78" t="s">
        <v>6</v>
      </c>
      <c r="B142" s="408" t="s">
        <v>135</v>
      </c>
      <c r="C142" s="409"/>
      <c r="D142" s="79" t="s">
        <v>7</v>
      </c>
      <c r="E142" s="408" t="s">
        <v>179</v>
      </c>
      <c r="F142" s="410"/>
      <c r="G142" s="410"/>
      <c r="H142" s="409"/>
      <c r="I142" s="79" t="s">
        <v>8</v>
      </c>
      <c r="J142" s="80">
        <v>5</v>
      </c>
      <c r="K142" s="80"/>
      <c r="L142" s="80"/>
      <c r="M142" s="80" t="s">
        <v>9</v>
      </c>
      <c r="N142" s="80"/>
      <c r="O142" s="178"/>
      <c r="P142" s="179">
        <v>60</v>
      </c>
    </row>
    <row r="143" spans="1:16" ht="16.5" thickBo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1:16" ht="16.5" thickBot="1" x14ac:dyDescent="0.25">
      <c r="A144" s="411" t="s">
        <v>10</v>
      </c>
      <c r="B144" s="412"/>
      <c r="C144" s="408" t="s">
        <v>165</v>
      </c>
      <c r="D144" s="410"/>
      <c r="E144" s="410"/>
      <c r="F144" s="410"/>
      <c r="G144" s="410"/>
      <c r="H144" s="410"/>
      <c r="I144" s="410"/>
      <c r="J144" s="410"/>
      <c r="K144" s="410"/>
      <c r="L144" s="410"/>
      <c r="M144" s="410"/>
      <c r="N144" s="410"/>
      <c r="O144" s="410"/>
      <c r="P144" s="413"/>
    </row>
    <row r="145" spans="1:16" ht="16.5" thickBo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1:16" ht="16.5" thickBot="1" x14ac:dyDescent="0.25">
      <c r="A146" s="411" t="s">
        <v>11</v>
      </c>
      <c r="B146" s="412"/>
      <c r="C146" s="408" t="s">
        <v>194</v>
      </c>
      <c r="D146" s="410"/>
      <c r="E146" s="410"/>
      <c r="F146" s="410"/>
      <c r="G146" s="410"/>
      <c r="H146" s="410"/>
      <c r="I146" s="410"/>
      <c r="J146" s="410"/>
      <c r="K146" s="410"/>
      <c r="L146" s="410"/>
      <c r="M146" s="410"/>
      <c r="N146" s="410"/>
      <c r="O146" s="410"/>
      <c r="P146" s="413"/>
    </row>
    <row r="147" spans="1:16" ht="16.5" thickBot="1" x14ac:dyDescent="0.2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</row>
    <row r="148" spans="1:16" ht="16.5" thickBot="1" x14ac:dyDescent="0.25">
      <c r="A148" s="400" t="s">
        <v>12</v>
      </c>
      <c r="B148" s="402" t="s">
        <v>13</v>
      </c>
      <c r="C148" s="403"/>
      <c r="D148" s="404" t="s">
        <v>220</v>
      </c>
      <c r="E148" s="391" t="s">
        <v>15</v>
      </c>
      <c r="F148" s="392"/>
      <c r="G148" s="392"/>
      <c r="H148" s="392"/>
      <c r="I148" s="393"/>
      <c r="J148" s="404" t="s">
        <v>16</v>
      </c>
      <c r="K148" s="404" t="s">
        <v>17</v>
      </c>
      <c r="L148" s="391" t="s">
        <v>18</v>
      </c>
      <c r="M148" s="392"/>
      <c r="N148" s="393"/>
      <c r="O148" s="394" t="s">
        <v>115</v>
      </c>
      <c r="P148" s="395"/>
    </row>
    <row r="149" spans="1:16" ht="32.25" thickBot="1" x14ac:dyDescent="0.25">
      <c r="A149" s="401"/>
      <c r="B149" s="82" t="s">
        <v>19</v>
      </c>
      <c r="C149" s="83" t="s">
        <v>20</v>
      </c>
      <c r="D149" s="405"/>
      <c r="E149" s="84" t="s">
        <v>21</v>
      </c>
      <c r="F149" s="84" t="s">
        <v>22</v>
      </c>
      <c r="G149" s="85" t="s">
        <v>23</v>
      </c>
      <c r="H149" s="119" t="s">
        <v>24</v>
      </c>
      <c r="I149" s="86" t="s">
        <v>25</v>
      </c>
      <c r="J149" s="405"/>
      <c r="K149" s="405"/>
      <c r="L149" s="176" t="s">
        <v>223</v>
      </c>
      <c r="M149" s="85" t="s">
        <v>221</v>
      </c>
      <c r="N149" s="83" t="s">
        <v>222</v>
      </c>
      <c r="O149" s="396"/>
      <c r="P149" s="397"/>
    </row>
    <row r="150" spans="1:16" ht="15.75" x14ac:dyDescent="0.2">
      <c r="A150" s="151">
        <v>45706</v>
      </c>
      <c r="B150" s="155"/>
      <c r="C150" s="155">
        <v>349650</v>
      </c>
      <c r="D150" s="148"/>
      <c r="E150" s="96"/>
      <c r="F150" s="96"/>
      <c r="G150" s="152"/>
      <c r="H150" s="153"/>
      <c r="I150" s="157"/>
      <c r="J150" s="149"/>
      <c r="K150" s="99"/>
      <c r="L150" s="173"/>
      <c r="M150" s="94"/>
      <c r="N150" s="100"/>
      <c r="O150" s="406"/>
      <c r="P150" s="407"/>
    </row>
    <row r="151" spans="1:16" ht="15.75" x14ac:dyDescent="0.2">
      <c r="A151" s="151">
        <v>45713</v>
      </c>
      <c r="B151" s="155">
        <v>349650</v>
      </c>
      <c r="C151" s="155">
        <v>349677</v>
      </c>
      <c r="D151" s="148">
        <f>+C151-B151</f>
        <v>27</v>
      </c>
      <c r="E151" s="96" t="s">
        <v>447</v>
      </c>
      <c r="F151" s="96" t="s">
        <v>415</v>
      </c>
      <c r="G151" s="152">
        <v>28.513200000000001</v>
      </c>
      <c r="H151" s="153">
        <v>24.55</v>
      </c>
      <c r="I151" s="157">
        <f>G151*H151</f>
        <v>699.9990600000001</v>
      </c>
      <c r="J151" s="149">
        <f>D151/G151</f>
        <v>0.94692984302007488</v>
      </c>
      <c r="K151" s="99">
        <v>45713</v>
      </c>
      <c r="L151" s="173" t="s">
        <v>227</v>
      </c>
      <c r="M151" s="94" t="s">
        <v>150</v>
      </c>
      <c r="N151" s="100" t="s">
        <v>359</v>
      </c>
      <c r="O151" s="406" t="s">
        <v>437</v>
      </c>
      <c r="P151" s="407"/>
    </row>
    <row r="152" spans="1:16" ht="15.75" x14ac:dyDescent="0.2">
      <c r="A152" s="151"/>
      <c r="B152" s="152"/>
      <c r="C152" s="152"/>
      <c r="D152" s="148">
        <f>+C152-B152</f>
        <v>0</v>
      </c>
      <c r="E152" s="96"/>
      <c r="F152" s="96"/>
      <c r="G152" s="152"/>
      <c r="H152" s="153"/>
      <c r="I152" s="157">
        <f>G152*H152</f>
        <v>0</v>
      </c>
      <c r="J152" s="149" t="e">
        <f>D152/G152</f>
        <v>#DIV/0!</v>
      </c>
      <c r="K152" s="99"/>
      <c r="L152" s="173"/>
      <c r="M152" s="94"/>
      <c r="N152" s="100"/>
      <c r="O152" s="406"/>
      <c r="P152" s="407"/>
    </row>
    <row r="153" spans="1:16" ht="15.75" x14ac:dyDescent="0.2">
      <c r="A153" s="151"/>
      <c r="B153" s="152"/>
      <c r="C153" s="152"/>
      <c r="D153" s="148"/>
      <c r="E153" s="96"/>
      <c r="F153" s="96"/>
      <c r="G153" s="152"/>
      <c r="H153" s="153"/>
      <c r="I153" s="157"/>
      <c r="J153" s="149"/>
      <c r="K153" s="99"/>
      <c r="L153" s="173"/>
      <c r="M153" s="94"/>
      <c r="N153" s="100"/>
      <c r="O153" s="415"/>
      <c r="P153" s="416"/>
    </row>
    <row r="154" spans="1:16" ht="16.5" thickBot="1" x14ac:dyDescent="0.25">
      <c r="A154" s="93"/>
      <c r="B154" s="128"/>
      <c r="C154" s="128"/>
      <c r="D154" s="129"/>
      <c r="E154" s="96"/>
      <c r="F154" s="96"/>
      <c r="G154" s="96"/>
      <c r="H154" s="97"/>
      <c r="I154" s="91"/>
      <c r="J154" s="98"/>
      <c r="K154" s="92"/>
      <c r="L154" s="174"/>
      <c r="M154" s="163"/>
      <c r="N154" s="101"/>
      <c r="O154" s="417"/>
      <c r="P154" s="418"/>
    </row>
    <row r="155" spans="1:16" ht="16.5" thickBot="1" x14ac:dyDescent="0.25">
      <c r="A155" s="312" t="s">
        <v>28</v>
      </c>
      <c r="B155" s="104"/>
      <c r="C155" s="105"/>
      <c r="D155" s="106">
        <f>SUM(D150:D154)</f>
        <v>27</v>
      </c>
      <c r="E155" s="107"/>
      <c r="F155" s="107"/>
      <c r="G155" s="118">
        <f>SUM(G150:G154)</f>
        <v>28.513200000000001</v>
      </c>
      <c r="H155" s="105"/>
      <c r="I155" s="118">
        <f>SUM(I150:I154)</f>
        <v>699.9990600000001</v>
      </c>
      <c r="J155" s="109">
        <f>D155/G155</f>
        <v>0.94692984302007488</v>
      </c>
      <c r="K155" s="110"/>
      <c r="L155" s="175"/>
      <c r="M155" s="111"/>
      <c r="N155" s="112"/>
      <c r="O155" s="419"/>
      <c r="P155" s="420"/>
    </row>
    <row r="156" spans="1:16" ht="15.75" x14ac:dyDescent="0.2">
      <c r="A156" s="76"/>
      <c r="B156" s="113"/>
      <c r="C156" s="113"/>
      <c r="D156" s="113"/>
      <c r="E156" s="113"/>
      <c r="F156" s="113"/>
      <c r="G156" s="113"/>
      <c r="H156" s="113"/>
      <c r="I156" s="76"/>
      <c r="J156" s="76"/>
      <c r="K156" s="76"/>
      <c r="L156" s="76"/>
      <c r="M156" s="76"/>
      <c r="N156" s="76"/>
      <c r="O156" s="113"/>
      <c r="P156" s="114"/>
    </row>
    <row r="157" spans="1:16" ht="15.75" x14ac:dyDescent="0.2">
      <c r="A157" s="76"/>
      <c r="B157" s="113"/>
      <c r="C157" s="113"/>
      <c r="D157" s="113"/>
      <c r="E157" s="113"/>
      <c r="F157" s="113"/>
      <c r="G157" s="113"/>
      <c r="H157" s="113"/>
      <c r="I157" s="76"/>
      <c r="J157" s="76"/>
      <c r="K157" s="76"/>
      <c r="L157" s="76"/>
      <c r="M157" s="76"/>
      <c r="N157" s="76"/>
      <c r="O157" s="113"/>
      <c r="P157" s="114"/>
    </row>
    <row r="158" spans="1:16" ht="15.75" x14ac:dyDescent="0.2">
      <c r="A158" s="76"/>
      <c r="B158" s="113"/>
      <c r="C158" s="113"/>
      <c r="D158" s="113"/>
      <c r="E158" s="113"/>
      <c r="F158" s="113"/>
      <c r="G158" s="113"/>
      <c r="H158" s="113"/>
      <c r="I158" s="76"/>
      <c r="J158" s="76"/>
      <c r="K158" s="76"/>
      <c r="L158" s="76"/>
      <c r="M158" s="1"/>
      <c r="N158" s="1"/>
      <c r="O158" s="3"/>
      <c r="P158" s="114"/>
    </row>
    <row r="159" spans="1:16" ht="15.75" x14ac:dyDescent="0.2">
      <c r="A159" s="115"/>
      <c r="B159" s="398" t="s">
        <v>29</v>
      </c>
      <c r="C159" s="398"/>
      <c r="D159" s="398"/>
      <c r="E159" s="116"/>
      <c r="F159" s="116"/>
      <c r="G159" s="116"/>
      <c r="H159" s="115"/>
      <c r="I159" s="116" t="s">
        <v>30</v>
      </c>
      <c r="J159" s="115"/>
      <c r="K159" s="116"/>
      <c r="L159" s="116"/>
      <c r="M159" s="116"/>
      <c r="N159" s="116" t="s">
        <v>31</v>
      </c>
      <c r="O159" s="116"/>
      <c r="P159" s="117"/>
    </row>
    <row r="160" spans="1:16" ht="15.75" x14ac:dyDescent="0.2">
      <c r="A160" s="116"/>
      <c r="B160" s="399" t="s">
        <v>185</v>
      </c>
      <c r="C160" s="399"/>
      <c r="D160" s="399"/>
      <c r="E160" s="76"/>
      <c r="F160" s="76"/>
      <c r="G160" s="76"/>
      <c r="H160" s="115"/>
      <c r="I160" s="76" t="s">
        <v>388</v>
      </c>
      <c r="J160" s="115"/>
      <c r="K160" s="76"/>
      <c r="L160" s="76"/>
      <c r="M160" s="76"/>
      <c r="N160" s="76" t="s">
        <v>182</v>
      </c>
      <c r="O160" s="76"/>
      <c r="P160" s="117"/>
    </row>
    <row r="161" spans="1:16" ht="15.75" x14ac:dyDescent="0.2">
      <c r="A161" s="399" t="s">
        <v>183</v>
      </c>
      <c r="B161" s="399"/>
      <c r="C161" s="399"/>
      <c r="D161" s="399"/>
      <c r="E161" s="399"/>
      <c r="F161" s="76"/>
      <c r="G161" s="76"/>
      <c r="H161" s="115"/>
      <c r="I161" s="76" t="s">
        <v>201</v>
      </c>
      <c r="J161" s="115"/>
      <c r="K161" s="76"/>
      <c r="L161" s="76"/>
      <c r="M161" s="76"/>
      <c r="N161" s="76" t="s">
        <v>124</v>
      </c>
      <c r="O161" s="76"/>
      <c r="P161" s="117"/>
    </row>
    <row r="162" spans="1:16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2">
      <c r="A163" s="414" t="s">
        <v>224</v>
      </c>
      <c r="B163" s="414"/>
      <c r="C163" s="414"/>
      <c r="D163" s="414"/>
      <c r="E163" s="414"/>
      <c r="F163"/>
      <c r="G163"/>
      <c r="H163"/>
      <c r="I163"/>
      <c r="J163"/>
      <c r="K163"/>
      <c r="L163"/>
      <c r="M163"/>
      <c r="N163"/>
      <c r="O163"/>
      <c r="P163"/>
    </row>
    <row r="169" spans="1:16" ht="15.75" x14ac:dyDescent="0.2">
      <c r="A169" s="399" t="s">
        <v>164</v>
      </c>
      <c r="B169" s="399"/>
      <c r="C169" s="399"/>
      <c r="D169" s="399"/>
      <c r="E169" s="399"/>
      <c r="F169" s="399"/>
      <c r="G169" s="399"/>
      <c r="H169" s="399"/>
      <c r="I169" s="399"/>
      <c r="J169" s="399"/>
      <c r="K169" s="399"/>
      <c r="L169" s="399"/>
      <c r="M169" s="399"/>
      <c r="N169" s="399"/>
      <c r="O169" s="399"/>
      <c r="P169" s="399"/>
    </row>
    <row r="170" spans="1:16" ht="15.75" x14ac:dyDescent="0.2">
      <c r="A170" s="399" t="s">
        <v>1</v>
      </c>
      <c r="B170" s="399"/>
      <c r="C170" s="399"/>
      <c r="D170" s="399"/>
      <c r="E170" s="399"/>
      <c r="F170" s="399"/>
      <c r="G170" s="399"/>
      <c r="H170" s="399"/>
      <c r="I170" s="399"/>
      <c r="J170" s="399"/>
      <c r="K170" s="399"/>
      <c r="L170" s="399"/>
      <c r="M170" s="399"/>
      <c r="N170" s="399"/>
      <c r="O170" s="399"/>
      <c r="P170" s="399"/>
    </row>
    <row r="171" spans="1:16" ht="15.75" x14ac:dyDescent="0.2">
      <c r="A171" s="399"/>
      <c r="B171" s="399"/>
      <c r="C171" s="399"/>
      <c r="D171" s="399"/>
      <c r="E171" s="399"/>
      <c r="F171" s="399"/>
      <c r="G171" s="399"/>
      <c r="H171" s="399"/>
      <c r="I171" s="399"/>
      <c r="J171" s="399"/>
      <c r="K171" s="399"/>
      <c r="L171" s="399"/>
      <c r="M171" s="399"/>
      <c r="N171" s="399"/>
      <c r="O171" s="399"/>
      <c r="P171" s="399"/>
    </row>
    <row r="172" spans="1:16" ht="15.75" x14ac:dyDescent="0.2">
      <c r="A172" s="421" t="s">
        <v>256</v>
      </c>
      <c r="B172" s="421"/>
      <c r="C172" s="421"/>
      <c r="D172" s="421"/>
      <c r="E172" s="421"/>
      <c r="F172" s="421"/>
      <c r="G172" s="421"/>
      <c r="H172" s="421"/>
      <c r="I172" s="421"/>
      <c r="J172" s="421"/>
      <c r="K172" s="421"/>
      <c r="L172" s="421"/>
      <c r="M172" s="421"/>
      <c r="N172" s="421"/>
      <c r="O172" s="421"/>
      <c r="P172" s="421"/>
    </row>
    <row r="173" spans="1:16" ht="15.75" x14ac:dyDescent="0.2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1:16" ht="16.5" thickBot="1" x14ac:dyDescent="0.2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1:16" ht="16.5" thickBot="1" x14ac:dyDescent="0.25">
      <c r="A175" s="78" t="s">
        <v>2</v>
      </c>
      <c r="B175" s="408" t="s">
        <v>126</v>
      </c>
      <c r="C175" s="409"/>
      <c r="D175" s="79" t="s">
        <v>3</v>
      </c>
      <c r="E175" s="408">
        <v>2006</v>
      </c>
      <c r="F175" s="410"/>
      <c r="G175" s="410"/>
      <c r="H175" s="409"/>
      <c r="I175" s="79" t="s">
        <v>4</v>
      </c>
      <c r="J175" s="80" t="s">
        <v>195</v>
      </c>
      <c r="K175" s="80"/>
      <c r="L175" s="80"/>
      <c r="M175" s="80" t="s">
        <v>5</v>
      </c>
      <c r="N175" s="408" t="s">
        <v>156</v>
      </c>
      <c r="O175" s="410"/>
      <c r="P175" s="413"/>
    </row>
    <row r="176" spans="1:16" ht="16.5" thickBot="1" x14ac:dyDescent="0.2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1:16" ht="16.5" thickBot="1" x14ac:dyDescent="0.25">
      <c r="A177" s="78" t="s">
        <v>6</v>
      </c>
      <c r="B177" s="408" t="s">
        <v>135</v>
      </c>
      <c r="C177" s="409"/>
      <c r="D177" s="79" t="s">
        <v>7</v>
      </c>
      <c r="E177" s="408" t="s">
        <v>179</v>
      </c>
      <c r="F177" s="410"/>
      <c r="G177" s="410"/>
      <c r="H177" s="409"/>
      <c r="I177" s="79" t="s">
        <v>8</v>
      </c>
      <c r="J177" s="80">
        <v>5</v>
      </c>
      <c r="K177" s="80"/>
      <c r="L177" s="80"/>
      <c r="M177" s="80" t="s">
        <v>9</v>
      </c>
      <c r="N177" s="80"/>
      <c r="O177" s="178"/>
      <c r="P177" s="179">
        <v>60</v>
      </c>
    </row>
    <row r="178" spans="1:16" ht="16.5" thickBot="1" x14ac:dyDescent="0.2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1:16" ht="16.5" thickBot="1" x14ac:dyDescent="0.25">
      <c r="A179" s="411" t="s">
        <v>10</v>
      </c>
      <c r="B179" s="412"/>
      <c r="C179" s="408" t="s">
        <v>165</v>
      </c>
      <c r="D179" s="410"/>
      <c r="E179" s="410"/>
      <c r="F179" s="410"/>
      <c r="G179" s="410"/>
      <c r="H179" s="410"/>
      <c r="I179" s="410"/>
      <c r="J179" s="410"/>
      <c r="K179" s="410"/>
      <c r="L179" s="410"/>
      <c r="M179" s="410"/>
      <c r="N179" s="410"/>
      <c r="O179" s="410"/>
      <c r="P179" s="413"/>
    </row>
    <row r="180" spans="1:16" ht="16.5" thickBot="1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1:16" ht="16.5" thickBot="1" x14ac:dyDescent="0.25">
      <c r="A181" s="411" t="s">
        <v>11</v>
      </c>
      <c r="B181" s="412"/>
      <c r="C181" s="408" t="s">
        <v>194</v>
      </c>
      <c r="D181" s="410"/>
      <c r="E181" s="410"/>
      <c r="F181" s="410"/>
      <c r="G181" s="410"/>
      <c r="H181" s="410"/>
      <c r="I181" s="410"/>
      <c r="J181" s="410"/>
      <c r="K181" s="410"/>
      <c r="L181" s="410"/>
      <c r="M181" s="410"/>
      <c r="N181" s="410"/>
      <c r="O181" s="410"/>
      <c r="P181" s="413"/>
    </row>
    <row r="182" spans="1:16" ht="16.5" thickBot="1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ht="16.5" thickBot="1" x14ac:dyDescent="0.25">
      <c r="A183" s="400" t="s">
        <v>12</v>
      </c>
      <c r="B183" s="402" t="s">
        <v>13</v>
      </c>
      <c r="C183" s="403"/>
      <c r="D183" s="404" t="s">
        <v>220</v>
      </c>
      <c r="E183" s="391" t="s">
        <v>15</v>
      </c>
      <c r="F183" s="392"/>
      <c r="G183" s="392"/>
      <c r="H183" s="392"/>
      <c r="I183" s="393"/>
      <c r="J183" s="404" t="s">
        <v>16</v>
      </c>
      <c r="K183" s="404" t="s">
        <v>17</v>
      </c>
      <c r="L183" s="391" t="s">
        <v>18</v>
      </c>
      <c r="M183" s="392"/>
      <c r="N183" s="393"/>
      <c r="O183" s="394" t="s">
        <v>115</v>
      </c>
      <c r="P183" s="395"/>
    </row>
    <row r="184" spans="1:16" ht="32.25" thickBot="1" x14ac:dyDescent="0.25">
      <c r="A184" s="401"/>
      <c r="B184" s="82" t="s">
        <v>19</v>
      </c>
      <c r="C184" s="83" t="s">
        <v>20</v>
      </c>
      <c r="D184" s="405"/>
      <c r="E184" s="84" t="s">
        <v>21</v>
      </c>
      <c r="F184" s="84" t="s">
        <v>22</v>
      </c>
      <c r="G184" s="85" t="s">
        <v>23</v>
      </c>
      <c r="H184" s="119" t="s">
        <v>24</v>
      </c>
      <c r="I184" s="86" t="s">
        <v>25</v>
      </c>
      <c r="J184" s="405"/>
      <c r="K184" s="405"/>
      <c r="L184" s="176" t="s">
        <v>223</v>
      </c>
      <c r="M184" s="85" t="s">
        <v>221</v>
      </c>
      <c r="N184" s="83" t="s">
        <v>222</v>
      </c>
      <c r="O184" s="396"/>
      <c r="P184" s="397"/>
    </row>
    <row r="185" spans="1:16" ht="15.75" x14ac:dyDescent="0.2">
      <c r="A185" s="151">
        <v>45713</v>
      </c>
      <c r="B185" s="155"/>
      <c r="C185" s="155">
        <v>349677</v>
      </c>
      <c r="D185" s="148"/>
      <c r="E185" s="96"/>
      <c r="F185" s="96"/>
      <c r="G185" s="152"/>
      <c r="H185" s="153"/>
      <c r="I185" s="157"/>
      <c r="J185" s="149"/>
      <c r="K185" s="99"/>
      <c r="L185" s="173"/>
      <c r="M185" s="94"/>
      <c r="N185" s="100"/>
      <c r="O185" s="406"/>
      <c r="P185" s="407"/>
    </row>
    <row r="186" spans="1:16" ht="15.75" x14ac:dyDescent="0.2">
      <c r="A186" s="151">
        <v>45719</v>
      </c>
      <c r="B186" s="155">
        <v>349677</v>
      </c>
      <c r="C186" s="155">
        <v>349835</v>
      </c>
      <c r="D186" s="148">
        <f>+C186-B186</f>
        <v>158</v>
      </c>
      <c r="E186" s="96" t="s">
        <v>475</v>
      </c>
      <c r="F186" s="96" t="s">
        <v>463</v>
      </c>
      <c r="G186" s="152">
        <v>24.742100000000001</v>
      </c>
      <c r="H186" s="153">
        <v>23.85</v>
      </c>
      <c r="I186" s="157">
        <f>G186*H186</f>
        <v>590.09908500000006</v>
      </c>
      <c r="J186" s="149">
        <f>D186/G186</f>
        <v>6.3858767040792817</v>
      </c>
      <c r="K186" s="99">
        <v>45719</v>
      </c>
      <c r="L186" s="173" t="s">
        <v>227</v>
      </c>
      <c r="M186" s="94" t="s">
        <v>150</v>
      </c>
      <c r="N186" s="100" t="s">
        <v>474</v>
      </c>
      <c r="O186" s="406" t="s">
        <v>353</v>
      </c>
      <c r="P186" s="407"/>
    </row>
    <row r="187" spans="1:16" ht="15.75" x14ac:dyDescent="0.2">
      <c r="A187" s="151">
        <v>45721</v>
      </c>
      <c r="B187" s="155">
        <v>349835</v>
      </c>
      <c r="C187" s="155">
        <v>350015</v>
      </c>
      <c r="D187" s="148">
        <f>+C187-B187</f>
        <v>180</v>
      </c>
      <c r="E187" s="96" t="s">
        <v>476</v>
      </c>
      <c r="F187" s="96" t="s">
        <v>465</v>
      </c>
      <c r="G187" s="152">
        <v>21.052800000000001</v>
      </c>
      <c r="H187" s="153">
        <v>23.85</v>
      </c>
      <c r="I187" s="157">
        <f>G187*H187</f>
        <v>502.10928000000007</v>
      </c>
      <c r="J187" s="149">
        <f>D187/G187</f>
        <v>8.549931600547195</v>
      </c>
      <c r="K187" s="99">
        <v>45721</v>
      </c>
      <c r="L187" s="173" t="s">
        <v>227</v>
      </c>
      <c r="M187" s="94" t="s">
        <v>150</v>
      </c>
      <c r="N187" s="100" t="s">
        <v>477</v>
      </c>
      <c r="O187" s="406" t="s">
        <v>353</v>
      </c>
      <c r="P187" s="407"/>
    </row>
    <row r="188" spans="1:16" ht="15.75" x14ac:dyDescent="0.2">
      <c r="A188" s="151">
        <v>45722</v>
      </c>
      <c r="B188" s="155">
        <v>350015</v>
      </c>
      <c r="C188" s="155">
        <v>350202</v>
      </c>
      <c r="D188" s="148">
        <f>+C188-B188</f>
        <v>187</v>
      </c>
      <c r="E188" s="96" t="s">
        <v>478</v>
      </c>
      <c r="F188" s="96" t="s">
        <v>471</v>
      </c>
      <c r="G188" s="152">
        <v>22.8491</v>
      </c>
      <c r="H188" s="153">
        <v>23.2</v>
      </c>
      <c r="I188" s="157">
        <f>G188*H188</f>
        <v>530.09911999999997</v>
      </c>
      <c r="J188" s="149">
        <f>D188/G188</f>
        <v>8.1841297906700916</v>
      </c>
      <c r="K188" s="99">
        <v>45722</v>
      </c>
      <c r="L188" s="173" t="s">
        <v>227</v>
      </c>
      <c r="M188" s="94" t="s">
        <v>150</v>
      </c>
      <c r="N188" s="100" t="s">
        <v>479</v>
      </c>
      <c r="O188" s="415" t="s">
        <v>353</v>
      </c>
      <c r="P188" s="416"/>
    </row>
    <row r="189" spans="1:16" ht="16.5" thickBot="1" x14ac:dyDescent="0.25">
      <c r="A189" s="93">
        <v>45723</v>
      </c>
      <c r="B189" s="155">
        <v>350202</v>
      </c>
      <c r="C189" s="155">
        <v>350366</v>
      </c>
      <c r="D189" s="148">
        <f>+C189-B189</f>
        <v>164</v>
      </c>
      <c r="E189" s="96" t="s">
        <v>480</v>
      </c>
      <c r="F189" s="96" t="s">
        <v>454</v>
      </c>
      <c r="G189" s="96">
        <v>20.087900000000001</v>
      </c>
      <c r="H189" s="97">
        <v>23.2</v>
      </c>
      <c r="I189" s="157">
        <f>G189*H189</f>
        <v>466.03928000000002</v>
      </c>
      <c r="J189" s="149">
        <f>D189/G189</f>
        <v>8.1641186983208787</v>
      </c>
      <c r="K189" s="99">
        <v>45723</v>
      </c>
      <c r="L189" s="174" t="s">
        <v>227</v>
      </c>
      <c r="M189" s="163" t="s">
        <v>150</v>
      </c>
      <c r="N189" s="101" t="s">
        <v>481</v>
      </c>
      <c r="O189" s="417" t="s">
        <v>353</v>
      </c>
      <c r="P189" s="418"/>
    </row>
    <row r="190" spans="1:16" ht="16.5" thickBot="1" x14ac:dyDescent="0.25">
      <c r="A190" s="333" t="s">
        <v>28</v>
      </c>
      <c r="B190" s="104"/>
      <c r="C190" s="105"/>
      <c r="D190" s="106">
        <f>SUM(D185:D189)</f>
        <v>689</v>
      </c>
      <c r="E190" s="107"/>
      <c r="F190" s="107"/>
      <c r="G190" s="118">
        <f>SUM(G185:G189)</f>
        <v>88.73190000000001</v>
      </c>
      <c r="H190" s="105"/>
      <c r="I190" s="118">
        <f>SUM(I185:I189)</f>
        <v>2088.3467650000002</v>
      </c>
      <c r="J190" s="109">
        <f>D190/G190</f>
        <v>7.7649638968623451</v>
      </c>
      <c r="K190" s="110"/>
      <c r="L190" s="175"/>
      <c r="M190" s="111"/>
      <c r="N190" s="112"/>
      <c r="O190" s="419"/>
      <c r="P190" s="420"/>
    </row>
    <row r="191" spans="1:16" ht="15.75" x14ac:dyDescent="0.2">
      <c r="A191" s="76"/>
      <c r="B191" s="113"/>
      <c r="C191" s="113"/>
      <c r="D191" s="113"/>
      <c r="E191" s="113"/>
      <c r="F191" s="113"/>
      <c r="G191" s="113"/>
      <c r="H191" s="113"/>
      <c r="I191" s="76"/>
      <c r="J191" s="76"/>
      <c r="K191" s="76"/>
      <c r="L191" s="76"/>
      <c r="M191" s="76"/>
      <c r="N191" s="76"/>
      <c r="O191" s="113"/>
      <c r="P191" s="114"/>
    </row>
    <row r="192" spans="1:16" ht="15.75" x14ac:dyDescent="0.2">
      <c r="A192" s="76"/>
      <c r="B192" s="113"/>
      <c r="C192" s="113"/>
      <c r="D192" s="113"/>
      <c r="E192" s="113"/>
      <c r="F192" s="113"/>
      <c r="G192" s="113"/>
      <c r="H192" s="113"/>
      <c r="I192" s="76"/>
      <c r="J192" s="76"/>
      <c r="K192" s="76"/>
      <c r="L192" s="76"/>
      <c r="M192" s="76"/>
      <c r="N192" s="76"/>
      <c r="O192" s="113"/>
      <c r="P192" s="114"/>
    </row>
    <row r="193" spans="1:16" ht="15.75" x14ac:dyDescent="0.2">
      <c r="A193" s="76"/>
      <c r="B193" s="113"/>
      <c r="C193" s="113"/>
      <c r="D193" s="113"/>
      <c r="E193" s="113"/>
      <c r="F193" s="113"/>
      <c r="G193" s="113"/>
      <c r="H193" s="113"/>
      <c r="I193" s="76"/>
      <c r="J193" s="76"/>
      <c r="K193" s="76"/>
      <c r="L193" s="76"/>
      <c r="M193" s="1"/>
      <c r="N193" s="1"/>
      <c r="O193" s="3"/>
      <c r="P193" s="114"/>
    </row>
    <row r="194" spans="1:16" ht="15.75" x14ac:dyDescent="0.2">
      <c r="A194" s="115"/>
      <c r="B194" s="398" t="s">
        <v>29</v>
      </c>
      <c r="C194" s="398"/>
      <c r="D194" s="398"/>
      <c r="E194" s="116"/>
      <c r="F194" s="116"/>
      <c r="G194" s="116"/>
      <c r="H194" s="115"/>
      <c r="I194" s="116" t="s">
        <v>30</v>
      </c>
      <c r="J194" s="115"/>
      <c r="K194" s="116"/>
      <c r="L194" s="116"/>
      <c r="M194" s="116"/>
      <c r="N194" s="116" t="s">
        <v>31</v>
      </c>
      <c r="O194" s="116"/>
      <c r="P194" s="117"/>
    </row>
    <row r="195" spans="1:16" ht="15.75" x14ac:dyDescent="0.2">
      <c r="A195" s="116"/>
      <c r="B195" s="399" t="s">
        <v>185</v>
      </c>
      <c r="C195" s="399"/>
      <c r="D195" s="399"/>
      <c r="E195" s="76"/>
      <c r="F195" s="76"/>
      <c r="G195" s="76"/>
      <c r="H195" s="115"/>
      <c r="I195" s="76" t="s">
        <v>388</v>
      </c>
      <c r="J195" s="115"/>
      <c r="K195" s="76"/>
      <c r="L195" s="76"/>
      <c r="M195" s="76"/>
      <c r="N195" s="76" t="s">
        <v>182</v>
      </c>
      <c r="O195" s="76"/>
      <c r="P195" s="117"/>
    </row>
    <row r="196" spans="1:16" ht="15.75" x14ac:dyDescent="0.2">
      <c r="A196" s="399" t="s">
        <v>183</v>
      </c>
      <c r="B196" s="399"/>
      <c r="C196" s="399"/>
      <c r="D196" s="399"/>
      <c r="E196" s="399"/>
      <c r="F196" s="76"/>
      <c r="G196" s="76"/>
      <c r="H196" s="115"/>
      <c r="I196" s="76" t="s">
        <v>201</v>
      </c>
      <c r="J196" s="115"/>
      <c r="K196" s="76"/>
      <c r="L196" s="76"/>
      <c r="M196" s="76"/>
      <c r="N196" s="76" t="s">
        <v>124</v>
      </c>
      <c r="O196" s="76"/>
      <c r="P196" s="117"/>
    </row>
    <row r="197" spans="1:16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x14ac:dyDescent="0.2">
      <c r="A198" s="414" t="s">
        <v>224</v>
      </c>
      <c r="B198" s="414"/>
      <c r="C198" s="414"/>
      <c r="D198" s="414"/>
      <c r="E198" s="414"/>
      <c r="F198"/>
      <c r="G198"/>
      <c r="H198"/>
      <c r="I198"/>
      <c r="J198"/>
      <c r="K198"/>
      <c r="L198"/>
      <c r="M198"/>
      <c r="N198"/>
      <c r="O198"/>
      <c r="P198"/>
    </row>
    <row r="204" spans="1:16" ht="15.75" x14ac:dyDescent="0.2">
      <c r="A204" s="399" t="s">
        <v>164</v>
      </c>
      <c r="B204" s="399"/>
      <c r="C204" s="399"/>
      <c r="D204" s="399"/>
      <c r="E204" s="399"/>
      <c r="F204" s="399"/>
      <c r="G204" s="399"/>
      <c r="H204" s="399"/>
      <c r="I204" s="399"/>
      <c r="J204" s="399"/>
      <c r="K204" s="399"/>
      <c r="L204" s="399"/>
      <c r="M204" s="399"/>
      <c r="N204" s="399"/>
      <c r="O204" s="399"/>
      <c r="P204" s="399"/>
    </row>
    <row r="205" spans="1:16" ht="15.75" x14ac:dyDescent="0.2">
      <c r="A205" s="399" t="s">
        <v>1</v>
      </c>
      <c r="B205" s="399"/>
      <c r="C205" s="399"/>
      <c r="D205" s="399"/>
      <c r="E205" s="399"/>
      <c r="F205" s="399"/>
      <c r="G205" s="399"/>
      <c r="H205" s="399"/>
      <c r="I205" s="399"/>
      <c r="J205" s="399"/>
      <c r="K205" s="399"/>
      <c r="L205" s="399"/>
      <c r="M205" s="399"/>
      <c r="N205" s="399"/>
      <c r="O205" s="399"/>
      <c r="P205" s="399"/>
    </row>
    <row r="206" spans="1:16" ht="15.75" x14ac:dyDescent="0.2">
      <c r="A206" s="399"/>
      <c r="B206" s="399"/>
      <c r="C206" s="399"/>
      <c r="D206" s="399"/>
      <c r="E206" s="399"/>
      <c r="F206" s="399"/>
      <c r="G206" s="399"/>
      <c r="H206" s="399"/>
      <c r="I206" s="399"/>
      <c r="J206" s="399"/>
      <c r="K206" s="399"/>
      <c r="L206" s="399"/>
      <c r="M206" s="399"/>
      <c r="N206" s="399"/>
      <c r="O206" s="399"/>
      <c r="P206" s="399"/>
    </row>
    <row r="207" spans="1:16" ht="15.75" x14ac:dyDescent="0.2">
      <c r="A207" s="421" t="s">
        <v>256</v>
      </c>
      <c r="B207" s="421"/>
      <c r="C207" s="421"/>
      <c r="D207" s="421"/>
      <c r="E207" s="421"/>
      <c r="F207" s="421"/>
      <c r="G207" s="421"/>
      <c r="H207" s="421"/>
      <c r="I207" s="421"/>
      <c r="J207" s="421"/>
      <c r="K207" s="421"/>
      <c r="L207" s="421"/>
      <c r="M207" s="421"/>
      <c r="N207" s="421"/>
      <c r="O207" s="421"/>
      <c r="P207" s="421"/>
    </row>
    <row r="208" spans="1:16" ht="15.75" x14ac:dyDescent="0.2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1:16" ht="16.5" thickBot="1" x14ac:dyDescent="0.2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1:16" ht="16.5" thickBot="1" x14ac:dyDescent="0.25">
      <c r="A210" s="78" t="s">
        <v>2</v>
      </c>
      <c r="B210" s="408" t="s">
        <v>126</v>
      </c>
      <c r="C210" s="409"/>
      <c r="D210" s="79" t="s">
        <v>3</v>
      </c>
      <c r="E210" s="408">
        <v>2006</v>
      </c>
      <c r="F210" s="410"/>
      <c r="G210" s="410"/>
      <c r="H210" s="409"/>
      <c r="I210" s="79" t="s">
        <v>4</v>
      </c>
      <c r="J210" s="80" t="s">
        <v>195</v>
      </c>
      <c r="K210" s="80"/>
      <c r="L210" s="80"/>
      <c r="M210" s="80" t="s">
        <v>5</v>
      </c>
      <c r="N210" s="408" t="s">
        <v>156</v>
      </c>
      <c r="O210" s="410"/>
      <c r="P210" s="413"/>
    </row>
    <row r="211" spans="1:16" ht="16.5" thickBot="1" x14ac:dyDescent="0.2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1:16" ht="16.5" thickBot="1" x14ac:dyDescent="0.25">
      <c r="A212" s="78" t="s">
        <v>6</v>
      </c>
      <c r="B212" s="408" t="s">
        <v>135</v>
      </c>
      <c r="C212" s="409"/>
      <c r="D212" s="79" t="s">
        <v>7</v>
      </c>
      <c r="E212" s="408" t="s">
        <v>179</v>
      </c>
      <c r="F212" s="410"/>
      <c r="G212" s="410"/>
      <c r="H212" s="409"/>
      <c r="I212" s="79" t="s">
        <v>8</v>
      </c>
      <c r="J212" s="80">
        <v>5</v>
      </c>
      <c r="K212" s="80"/>
      <c r="L212" s="80"/>
      <c r="M212" s="80" t="s">
        <v>9</v>
      </c>
      <c r="N212" s="80"/>
      <c r="O212" s="178"/>
      <c r="P212" s="179">
        <v>60</v>
      </c>
    </row>
    <row r="213" spans="1:16" ht="16.5" thickBot="1" x14ac:dyDescent="0.2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1:16" ht="16.5" thickBot="1" x14ac:dyDescent="0.25">
      <c r="A214" s="411" t="s">
        <v>10</v>
      </c>
      <c r="B214" s="412"/>
      <c r="C214" s="408" t="s">
        <v>165</v>
      </c>
      <c r="D214" s="410"/>
      <c r="E214" s="410"/>
      <c r="F214" s="410"/>
      <c r="G214" s="410"/>
      <c r="H214" s="410"/>
      <c r="I214" s="410"/>
      <c r="J214" s="410"/>
      <c r="K214" s="410"/>
      <c r="L214" s="410"/>
      <c r="M214" s="410"/>
      <c r="N214" s="410"/>
      <c r="O214" s="410"/>
      <c r="P214" s="413"/>
    </row>
    <row r="215" spans="1:16" ht="16.5" thickBot="1" x14ac:dyDescent="0.2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1:16" ht="16.5" thickBot="1" x14ac:dyDescent="0.25">
      <c r="A216" s="411" t="s">
        <v>11</v>
      </c>
      <c r="B216" s="412"/>
      <c r="C216" s="408" t="s">
        <v>194</v>
      </c>
      <c r="D216" s="410"/>
      <c r="E216" s="410"/>
      <c r="F216" s="410"/>
      <c r="G216" s="410"/>
      <c r="H216" s="410"/>
      <c r="I216" s="410"/>
      <c r="J216" s="410"/>
      <c r="K216" s="410"/>
      <c r="L216" s="410"/>
      <c r="M216" s="410"/>
      <c r="N216" s="410"/>
      <c r="O216" s="410"/>
      <c r="P216" s="413"/>
    </row>
    <row r="217" spans="1:16" ht="16.5" thickBot="1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ht="16.5" thickBot="1" x14ac:dyDescent="0.25">
      <c r="A218" s="400" t="s">
        <v>12</v>
      </c>
      <c r="B218" s="402" t="s">
        <v>13</v>
      </c>
      <c r="C218" s="403"/>
      <c r="D218" s="404" t="s">
        <v>220</v>
      </c>
      <c r="E218" s="391" t="s">
        <v>15</v>
      </c>
      <c r="F218" s="392"/>
      <c r="G218" s="392"/>
      <c r="H218" s="392"/>
      <c r="I218" s="393"/>
      <c r="J218" s="404" t="s">
        <v>16</v>
      </c>
      <c r="K218" s="404" t="s">
        <v>17</v>
      </c>
      <c r="L218" s="391" t="s">
        <v>18</v>
      </c>
      <c r="M218" s="392"/>
      <c r="N218" s="393"/>
      <c r="O218" s="394" t="s">
        <v>115</v>
      </c>
      <c r="P218" s="395"/>
    </row>
    <row r="219" spans="1:16" ht="32.25" thickBot="1" x14ac:dyDescent="0.25">
      <c r="A219" s="401"/>
      <c r="B219" s="82" t="s">
        <v>19</v>
      </c>
      <c r="C219" s="83" t="s">
        <v>20</v>
      </c>
      <c r="D219" s="405"/>
      <c r="E219" s="84" t="s">
        <v>21</v>
      </c>
      <c r="F219" s="84" t="s">
        <v>22</v>
      </c>
      <c r="G219" s="85" t="s">
        <v>23</v>
      </c>
      <c r="H219" s="119" t="s">
        <v>24</v>
      </c>
      <c r="I219" s="86" t="s">
        <v>25</v>
      </c>
      <c r="J219" s="405"/>
      <c r="K219" s="405"/>
      <c r="L219" s="176" t="s">
        <v>223</v>
      </c>
      <c r="M219" s="85" t="s">
        <v>221</v>
      </c>
      <c r="N219" s="83" t="s">
        <v>222</v>
      </c>
      <c r="O219" s="396"/>
      <c r="P219" s="397"/>
    </row>
    <row r="220" spans="1:16" ht="16.5" thickBot="1" x14ac:dyDescent="0.25">
      <c r="A220" s="93">
        <v>45723</v>
      </c>
      <c r="B220" s="155"/>
      <c r="C220" s="155">
        <v>350366</v>
      </c>
      <c r="D220" s="148"/>
      <c r="E220" s="96"/>
      <c r="F220" s="96"/>
      <c r="G220" s="96"/>
      <c r="H220" s="97"/>
      <c r="I220" s="157"/>
      <c r="J220" s="149"/>
      <c r="K220" s="99"/>
      <c r="L220" s="174"/>
      <c r="M220" s="163"/>
      <c r="N220" s="101"/>
      <c r="O220" s="417"/>
      <c r="P220" s="418"/>
    </row>
    <row r="221" spans="1:16" ht="15.75" x14ac:dyDescent="0.2">
      <c r="A221" s="151">
        <v>45727</v>
      </c>
      <c r="B221" s="155">
        <v>350366</v>
      </c>
      <c r="C221" s="155">
        <v>350639</v>
      </c>
      <c r="D221" s="148">
        <f>+C221-B221</f>
        <v>273</v>
      </c>
      <c r="E221" s="96" t="s">
        <v>497</v>
      </c>
      <c r="F221" s="96" t="s">
        <v>490</v>
      </c>
      <c r="G221" s="152">
        <v>32.981000000000002</v>
      </c>
      <c r="H221" s="153">
        <v>23.2</v>
      </c>
      <c r="I221" s="157">
        <f>G221*H221</f>
        <v>765.15920000000006</v>
      </c>
      <c r="J221" s="149">
        <f>D221/G221</f>
        <v>8.2774931020890818</v>
      </c>
      <c r="K221" s="99">
        <v>45727</v>
      </c>
      <c r="L221" s="173" t="s">
        <v>227</v>
      </c>
      <c r="M221" s="94" t="s">
        <v>150</v>
      </c>
      <c r="N221" s="100" t="s">
        <v>498</v>
      </c>
      <c r="O221" s="406" t="s">
        <v>353</v>
      </c>
      <c r="P221" s="407"/>
    </row>
    <row r="222" spans="1:16" ht="15.75" x14ac:dyDescent="0.2">
      <c r="A222" s="151"/>
      <c r="B222" s="152"/>
      <c r="C222" s="152"/>
      <c r="D222" s="148">
        <f>+C222-B222</f>
        <v>0</v>
      </c>
      <c r="E222" s="96"/>
      <c r="F222" s="96"/>
      <c r="G222" s="152"/>
      <c r="H222" s="153"/>
      <c r="I222" s="157">
        <f>G222*H222</f>
        <v>0</v>
      </c>
      <c r="J222" s="149" t="e">
        <f>D222/G222</f>
        <v>#DIV/0!</v>
      </c>
      <c r="K222" s="99"/>
      <c r="L222" s="173"/>
      <c r="M222" s="94"/>
      <c r="N222" s="100"/>
      <c r="O222" s="406"/>
      <c r="P222" s="407"/>
    </row>
    <row r="223" spans="1:16" ht="15.75" x14ac:dyDescent="0.2">
      <c r="A223" s="151"/>
      <c r="B223" s="152"/>
      <c r="C223" s="152"/>
      <c r="D223" s="148"/>
      <c r="E223" s="96"/>
      <c r="F223" s="96"/>
      <c r="G223" s="152"/>
      <c r="H223" s="153"/>
      <c r="I223" s="157"/>
      <c r="J223" s="149"/>
      <c r="K223" s="99"/>
      <c r="L223" s="173"/>
      <c r="M223" s="94"/>
      <c r="N223" s="100"/>
      <c r="O223" s="415"/>
      <c r="P223" s="416"/>
    </row>
    <row r="224" spans="1:16" ht="16.5" thickBot="1" x14ac:dyDescent="0.25">
      <c r="A224" s="93"/>
      <c r="B224" s="128"/>
      <c r="C224" s="128"/>
      <c r="D224" s="129"/>
      <c r="E224" s="96"/>
      <c r="F224" s="96"/>
      <c r="G224" s="96"/>
      <c r="H224" s="97"/>
      <c r="I224" s="91"/>
      <c r="J224" s="98"/>
      <c r="K224" s="92"/>
      <c r="L224" s="174"/>
      <c r="M224" s="163"/>
      <c r="N224" s="101"/>
      <c r="O224" s="417"/>
      <c r="P224" s="418"/>
    </row>
    <row r="225" spans="1:16" ht="16.5" thickBot="1" x14ac:dyDescent="0.25">
      <c r="A225" s="342" t="s">
        <v>28</v>
      </c>
      <c r="B225" s="104"/>
      <c r="C225" s="105"/>
      <c r="D225" s="106">
        <f>SUM(D220:D224)</f>
        <v>273</v>
      </c>
      <c r="E225" s="107"/>
      <c r="F225" s="107"/>
      <c r="G225" s="118">
        <f>SUM(G220:G224)</f>
        <v>32.981000000000002</v>
      </c>
      <c r="H225" s="105"/>
      <c r="I225" s="118">
        <f>SUM(I220:I224)</f>
        <v>765.15920000000006</v>
      </c>
      <c r="J225" s="109">
        <f>D225/G225</f>
        <v>8.2774931020890818</v>
      </c>
      <c r="K225" s="110"/>
      <c r="L225" s="175"/>
      <c r="M225" s="111"/>
      <c r="N225" s="112"/>
      <c r="O225" s="419"/>
      <c r="P225" s="420"/>
    </row>
    <row r="226" spans="1:16" ht="15.75" x14ac:dyDescent="0.2">
      <c r="A226" s="76"/>
      <c r="B226" s="113"/>
      <c r="C226" s="113"/>
      <c r="D226" s="113"/>
      <c r="E226" s="113"/>
      <c r="F226" s="113"/>
      <c r="G226" s="113"/>
      <c r="H226" s="113"/>
      <c r="I226" s="76"/>
      <c r="J226" s="76"/>
      <c r="K226" s="76"/>
      <c r="L226" s="76"/>
      <c r="M226" s="76"/>
      <c r="N226" s="76"/>
      <c r="O226" s="113"/>
      <c r="P226" s="114"/>
    </row>
    <row r="227" spans="1:16" ht="15.75" x14ac:dyDescent="0.2">
      <c r="A227" s="76"/>
      <c r="B227" s="113"/>
      <c r="C227" s="113"/>
      <c r="D227" s="113"/>
      <c r="E227" s="113"/>
      <c r="F227" s="113"/>
      <c r="G227" s="113"/>
      <c r="H227" s="113"/>
      <c r="I227" s="76"/>
      <c r="J227" s="76"/>
      <c r="K227" s="76"/>
      <c r="L227" s="76"/>
      <c r="M227" s="76"/>
      <c r="N227" s="76"/>
      <c r="O227" s="113"/>
      <c r="P227" s="114"/>
    </row>
    <row r="228" spans="1:16" ht="15.75" x14ac:dyDescent="0.2">
      <c r="A228" s="76"/>
      <c r="B228" s="113"/>
      <c r="C228" s="113"/>
      <c r="D228" s="113"/>
      <c r="E228" s="113"/>
      <c r="F228" s="113"/>
      <c r="G228" s="113"/>
      <c r="H228" s="113"/>
      <c r="I228" s="76"/>
      <c r="J228" s="76"/>
      <c r="K228" s="76"/>
      <c r="L228" s="76"/>
      <c r="M228" s="1"/>
      <c r="N228" s="1"/>
      <c r="O228" s="3"/>
      <c r="P228" s="114"/>
    </row>
    <row r="229" spans="1:16" ht="15.75" x14ac:dyDescent="0.2">
      <c r="A229" s="115"/>
      <c r="B229" s="398" t="s">
        <v>29</v>
      </c>
      <c r="C229" s="398"/>
      <c r="D229" s="398"/>
      <c r="E229" s="116"/>
      <c r="F229" s="116"/>
      <c r="G229" s="116"/>
      <c r="H229" s="115"/>
      <c r="I229" s="116" t="s">
        <v>30</v>
      </c>
      <c r="J229" s="115"/>
      <c r="K229" s="116"/>
      <c r="L229" s="116"/>
      <c r="M229" s="116"/>
      <c r="N229" s="116" t="s">
        <v>31</v>
      </c>
      <c r="O229" s="116"/>
      <c r="P229" s="117"/>
    </row>
    <row r="230" spans="1:16" ht="15.75" x14ac:dyDescent="0.2">
      <c r="A230" s="116"/>
      <c r="B230" s="399" t="s">
        <v>185</v>
      </c>
      <c r="C230" s="399"/>
      <c r="D230" s="399"/>
      <c r="E230" s="76"/>
      <c r="F230" s="76"/>
      <c r="G230" s="76"/>
      <c r="H230" s="115"/>
      <c r="I230" s="76" t="s">
        <v>388</v>
      </c>
      <c r="J230" s="115"/>
      <c r="K230" s="76"/>
      <c r="L230" s="76"/>
      <c r="M230" s="76"/>
      <c r="N230" s="76" t="s">
        <v>182</v>
      </c>
      <c r="O230" s="76"/>
      <c r="P230" s="117"/>
    </row>
    <row r="231" spans="1:16" ht="15.75" x14ac:dyDescent="0.2">
      <c r="A231" s="399" t="s">
        <v>183</v>
      </c>
      <c r="B231" s="399"/>
      <c r="C231" s="399"/>
      <c r="D231" s="399"/>
      <c r="E231" s="399"/>
      <c r="F231" s="76"/>
      <c r="G231" s="76"/>
      <c r="H231" s="115"/>
      <c r="I231" s="76" t="s">
        <v>201</v>
      </c>
      <c r="J231" s="115"/>
      <c r="K231" s="76"/>
      <c r="L231" s="76"/>
      <c r="M231" s="76"/>
      <c r="N231" s="76" t="s">
        <v>124</v>
      </c>
      <c r="O231" s="76"/>
      <c r="P231" s="117"/>
    </row>
    <row r="232" spans="1:16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x14ac:dyDescent="0.2">
      <c r="A233" s="414" t="s">
        <v>224</v>
      </c>
      <c r="B233" s="414"/>
      <c r="C233" s="414"/>
      <c r="D233" s="414"/>
      <c r="E233" s="414"/>
      <c r="F233"/>
      <c r="G233"/>
      <c r="H233"/>
      <c r="I233"/>
      <c r="J233"/>
      <c r="K233"/>
      <c r="L233"/>
      <c r="M233"/>
      <c r="N233"/>
      <c r="O233"/>
      <c r="P233"/>
    </row>
    <row r="238" spans="1:16" ht="15.75" x14ac:dyDescent="0.2">
      <c r="A238" s="399" t="s">
        <v>164</v>
      </c>
      <c r="B238" s="399"/>
      <c r="C238" s="399"/>
      <c r="D238" s="399"/>
      <c r="E238" s="399"/>
      <c r="F238" s="399"/>
      <c r="G238" s="399"/>
      <c r="H238" s="399"/>
      <c r="I238" s="399"/>
      <c r="J238" s="399"/>
      <c r="K238" s="399"/>
      <c r="L238" s="399"/>
      <c r="M238" s="399"/>
      <c r="N238" s="399"/>
      <c r="O238" s="399"/>
      <c r="P238" s="399"/>
    </row>
    <row r="239" spans="1:16" ht="15.75" x14ac:dyDescent="0.2">
      <c r="A239" s="399" t="s">
        <v>1</v>
      </c>
      <c r="B239" s="399"/>
      <c r="C239" s="399"/>
      <c r="D239" s="399"/>
      <c r="E239" s="399"/>
      <c r="F239" s="399"/>
      <c r="G239" s="399"/>
      <c r="H239" s="399"/>
      <c r="I239" s="399"/>
      <c r="J239" s="399"/>
      <c r="K239" s="399"/>
      <c r="L239" s="399"/>
      <c r="M239" s="399"/>
      <c r="N239" s="399"/>
      <c r="O239" s="399"/>
      <c r="P239" s="399"/>
    </row>
    <row r="240" spans="1:16" ht="15.75" x14ac:dyDescent="0.2">
      <c r="A240" s="399"/>
      <c r="B240" s="399"/>
      <c r="C240" s="399"/>
      <c r="D240" s="399"/>
      <c r="E240" s="399"/>
      <c r="F240" s="399"/>
      <c r="G240" s="399"/>
      <c r="H240" s="399"/>
      <c r="I240" s="399"/>
      <c r="J240" s="399"/>
      <c r="K240" s="399"/>
      <c r="L240" s="399"/>
      <c r="M240" s="399"/>
      <c r="N240" s="399"/>
      <c r="O240" s="399"/>
      <c r="P240" s="399"/>
    </row>
    <row r="241" spans="1:16" ht="15.75" x14ac:dyDescent="0.2">
      <c r="A241" s="421" t="s">
        <v>256</v>
      </c>
      <c r="B241" s="421"/>
      <c r="C241" s="421"/>
      <c r="D241" s="421"/>
      <c r="E241" s="421"/>
      <c r="F241" s="421"/>
      <c r="G241" s="421"/>
      <c r="H241" s="421"/>
      <c r="I241" s="421"/>
      <c r="J241" s="421"/>
      <c r="K241" s="421"/>
      <c r="L241" s="421"/>
      <c r="M241" s="421"/>
      <c r="N241" s="421"/>
      <c r="O241" s="421"/>
      <c r="P241" s="421"/>
    </row>
    <row r="242" spans="1:16" ht="15.75" x14ac:dyDescent="0.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1:16" ht="16.5" thickBot="1" x14ac:dyDescent="0.25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1:16" ht="16.5" thickBot="1" x14ac:dyDescent="0.25">
      <c r="A244" s="78" t="s">
        <v>2</v>
      </c>
      <c r="B244" s="408" t="s">
        <v>126</v>
      </c>
      <c r="C244" s="409"/>
      <c r="D244" s="79" t="s">
        <v>3</v>
      </c>
      <c r="E244" s="408">
        <v>2006</v>
      </c>
      <c r="F244" s="410"/>
      <c r="G244" s="410"/>
      <c r="H244" s="409"/>
      <c r="I244" s="79" t="s">
        <v>4</v>
      </c>
      <c r="J244" s="80" t="s">
        <v>195</v>
      </c>
      <c r="K244" s="80"/>
      <c r="L244" s="80"/>
      <c r="M244" s="80" t="s">
        <v>5</v>
      </c>
      <c r="N244" s="408" t="s">
        <v>156</v>
      </c>
      <c r="O244" s="410"/>
      <c r="P244" s="413"/>
    </row>
    <row r="245" spans="1:16" ht="16.5" thickBot="1" x14ac:dyDescent="0.2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1:16" ht="16.5" thickBot="1" x14ac:dyDescent="0.25">
      <c r="A246" s="78" t="s">
        <v>6</v>
      </c>
      <c r="B246" s="408" t="s">
        <v>135</v>
      </c>
      <c r="C246" s="409"/>
      <c r="D246" s="79" t="s">
        <v>7</v>
      </c>
      <c r="E246" s="408" t="s">
        <v>179</v>
      </c>
      <c r="F246" s="410"/>
      <c r="G246" s="410"/>
      <c r="H246" s="409"/>
      <c r="I246" s="79" t="s">
        <v>8</v>
      </c>
      <c r="J246" s="80">
        <v>5</v>
      </c>
      <c r="K246" s="80"/>
      <c r="L246" s="80"/>
      <c r="M246" s="80" t="s">
        <v>9</v>
      </c>
      <c r="N246" s="80"/>
      <c r="O246" s="178"/>
      <c r="P246" s="179">
        <v>60</v>
      </c>
    </row>
    <row r="247" spans="1:16" ht="16.5" thickBot="1" x14ac:dyDescent="0.25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1:16" ht="16.5" thickBot="1" x14ac:dyDescent="0.25">
      <c r="A248" s="411" t="s">
        <v>10</v>
      </c>
      <c r="B248" s="412"/>
      <c r="C248" s="408" t="s">
        <v>165</v>
      </c>
      <c r="D248" s="410"/>
      <c r="E248" s="410"/>
      <c r="F248" s="410"/>
      <c r="G248" s="410"/>
      <c r="H248" s="410"/>
      <c r="I248" s="410"/>
      <c r="J248" s="410"/>
      <c r="K248" s="410"/>
      <c r="L248" s="410"/>
      <c r="M248" s="410"/>
      <c r="N248" s="410"/>
      <c r="O248" s="410"/>
      <c r="P248" s="413"/>
    </row>
    <row r="249" spans="1:16" ht="16.5" thickBot="1" x14ac:dyDescent="0.25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1:16" ht="16.5" thickBot="1" x14ac:dyDescent="0.25">
      <c r="A250" s="411" t="s">
        <v>11</v>
      </c>
      <c r="B250" s="412"/>
      <c r="C250" s="408" t="s">
        <v>194</v>
      </c>
      <c r="D250" s="410"/>
      <c r="E250" s="410"/>
      <c r="F250" s="410"/>
      <c r="G250" s="410"/>
      <c r="H250" s="410"/>
      <c r="I250" s="410"/>
      <c r="J250" s="410"/>
      <c r="K250" s="410"/>
      <c r="L250" s="410"/>
      <c r="M250" s="410"/>
      <c r="N250" s="410"/>
      <c r="O250" s="410"/>
      <c r="P250" s="413"/>
    </row>
    <row r="251" spans="1:16" ht="16.5" thickBot="1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ht="16.5" thickBot="1" x14ac:dyDescent="0.25">
      <c r="A252" s="400" t="s">
        <v>12</v>
      </c>
      <c r="B252" s="402" t="s">
        <v>13</v>
      </c>
      <c r="C252" s="403"/>
      <c r="D252" s="404" t="s">
        <v>220</v>
      </c>
      <c r="E252" s="391" t="s">
        <v>15</v>
      </c>
      <c r="F252" s="392"/>
      <c r="G252" s="392"/>
      <c r="H252" s="392"/>
      <c r="I252" s="393"/>
      <c r="J252" s="404" t="s">
        <v>16</v>
      </c>
      <c r="K252" s="404" t="s">
        <v>17</v>
      </c>
      <c r="L252" s="391" t="s">
        <v>18</v>
      </c>
      <c r="M252" s="392"/>
      <c r="N252" s="393"/>
      <c r="O252" s="394" t="s">
        <v>115</v>
      </c>
      <c r="P252" s="395"/>
    </row>
    <row r="253" spans="1:16" ht="32.25" thickBot="1" x14ac:dyDescent="0.25">
      <c r="A253" s="401"/>
      <c r="B253" s="82" t="s">
        <v>19</v>
      </c>
      <c r="C253" s="83" t="s">
        <v>20</v>
      </c>
      <c r="D253" s="405"/>
      <c r="E253" s="84" t="s">
        <v>21</v>
      </c>
      <c r="F253" s="84" t="s">
        <v>22</v>
      </c>
      <c r="G253" s="85" t="s">
        <v>23</v>
      </c>
      <c r="H253" s="119" t="s">
        <v>24</v>
      </c>
      <c r="I253" s="86" t="s">
        <v>25</v>
      </c>
      <c r="J253" s="405"/>
      <c r="K253" s="405"/>
      <c r="L253" s="176" t="s">
        <v>223</v>
      </c>
      <c r="M253" s="85" t="s">
        <v>221</v>
      </c>
      <c r="N253" s="83" t="s">
        <v>222</v>
      </c>
      <c r="O253" s="396"/>
      <c r="P253" s="397"/>
    </row>
    <row r="254" spans="1:16" ht="15.75" x14ac:dyDescent="0.2">
      <c r="A254" s="151">
        <v>45727</v>
      </c>
      <c r="B254" s="155"/>
      <c r="C254" s="155">
        <v>350639</v>
      </c>
      <c r="D254" s="148"/>
      <c r="E254" s="96"/>
      <c r="F254" s="96"/>
      <c r="G254" s="152"/>
      <c r="H254" s="153"/>
      <c r="I254" s="157"/>
      <c r="J254" s="149"/>
      <c r="K254" s="99"/>
      <c r="L254" s="173"/>
      <c r="M254" s="94"/>
      <c r="N254" s="100"/>
      <c r="O254" s="406"/>
      <c r="P254" s="407"/>
    </row>
    <row r="255" spans="1:16" ht="15.75" x14ac:dyDescent="0.2">
      <c r="A255" s="151">
        <v>45744</v>
      </c>
      <c r="B255" s="155">
        <v>350639</v>
      </c>
      <c r="C255" s="155">
        <v>350900</v>
      </c>
      <c r="D255" s="148">
        <f>+C255-B255</f>
        <v>261</v>
      </c>
      <c r="E255" s="96" t="s">
        <v>531</v>
      </c>
      <c r="F255" s="96" t="s">
        <v>527</v>
      </c>
      <c r="G255" s="152">
        <v>33.402900000000002</v>
      </c>
      <c r="H255" s="153">
        <v>23.95</v>
      </c>
      <c r="I255" s="157">
        <f>G255*H255</f>
        <v>799.99945500000001</v>
      </c>
      <c r="J255" s="149">
        <f>D255/G255</f>
        <v>7.8136928230782354</v>
      </c>
      <c r="K255" s="99">
        <v>45744</v>
      </c>
      <c r="L255" s="173" t="s">
        <v>227</v>
      </c>
      <c r="M255" s="94" t="s">
        <v>150</v>
      </c>
      <c r="N255" s="100" t="s">
        <v>532</v>
      </c>
      <c r="O255" s="406" t="s">
        <v>264</v>
      </c>
      <c r="P255" s="407"/>
    </row>
    <row r="256" spans="1:16" ht="15.75" x14ac:dyDescent="0.2">
      <c r="A256" s="151"/>
      <c r="B256" s="152"/>
      <c r="C256" s="152"/>
      <c r="D256" s="148">
        <f>+C256-B256</f>
        <v>0</v>
      </c>
      <c r="E256" s="96"/>
      <c r="F256" s="96"/>
      <c r="G256" s="152"/>
      <c r="H256" s="153"/>
      <c r="I256" s="157">
        <f>G256*H256</f>
        <v>0</v>
      </c>
      <c r="J256" s="149" t="e">
        <f>D256/G256</f>
        <v>#DIV/0!</v>
      </c>
      <c r="K256" s="99"/>
      <c r="L256" s="173"/>
      <c r="M256" s="94"/>
      <c r="N256" s="100"/>
      <c r="O256" s="406"/>
      <c r="P256" s="407"/>
    </row>
    <row r="257" spans="1:16" ht="15.75" x14ac:dyDescent="0.2">
      <c r="A257" s="151"/>
      <c r="B257" s="152"/>
      <c r="C257" s="152"/>
      <c r="D257" s="148"/>
      <c r="E257" s="96"/>
      <c r="F257" s="96"/>
      <c r="G257" s="152"/>
      <c r="H257" s="153"/>
      <c r="I257" s="157"/>
      <c r="J257" s="149"/>
      <c r="K257" s="99"/>
      <c r="L257" s="173"/>
      <c r="M257" s="94"/>
      <c r="N257" s="100"/>
      <c r="O257" s="415"/>
      <c r="P257" s="416"/>
    </row>
    <row r="258" spans="1:16" ht="16.5" thickBot="1" x14ac:dyDescent="0.25">
      <c r="A258" s="93"/>
      <c r="B258" s="128"/>
      <c r="C258" s="128"/>
      <c r="D258" s="129"/>
      <c r="E258" s="96"/>
      <c r="F258" s="96"/>
      <c r="G258" s="96"/>
      <c r="H258" s="97"/>
      <c r="I258" s="91"/>
      <c r="J258" s="98"/>
      <c r="K258" s="92"/>
      <c r="L258" s="174"/>
      <c r="M258" s="163"/>
      <c r="N258" s="101"/>
      <c r="O258" s="417"/>
      <c r="P258" s="418"/>
    </row>
    <row r="259" spans="1:16" ht="16.5" thickBot="1" x14ac:dyDescent="0.25">
      <c r="A259" s="357" t="s">
        <v>28</v>
      </c>
      <c r="B259" s="104"/>
      <c r="C259" s="105"/>
      <c r="D259" s="106">
        <f>SUM(D254:D258)</f>
        <v>261</v>
      </c>
      <c r="E259" s="107"/>
      <c r="F259" s="107"/>
      <c r="G259" s="118">
        <f>SUM(G254:G258)</f>
        <v>33.402900000000002</v>
      </c>
      <c r="H259" s="105"/>
      <c r="I259" s="118">
        <f>SUM(I254:I258)</f>
        <v>799.99945500000001</v>
      </c>
      <c r="J259" s="109">
        <f>D259/G259</f>
        <v>7.8136928230782354</v>
      </c>
      <c r="K259" s="110"/>
      <c r="L259" s="175"/>
      <c r="M259" s="111"/>
      <c r="N259" s="112"/>
      <c r="O259" s="419"/>
      <c r="P259" s="420"/>
    </row>
    <row r="260" spans="1:16" ht="15.75" x14ac:dyDescent="0.2">
      <c r="A260" s="76"/>
      <c r="B260" s="113"/>
      <c r="C260" s="113"/>
      <c r="D260" s="113"/>
      <c r="E260" s="113"/>
      <c r="F260" s="113"/>
      <c r="G260" s="113"/>
      <c r="H260" s="113"/>
      <c r="I260" s="76"/>
      <c r="J260" s="76"/>
      <c r="K260" s="76"/>
      <c r="L260" s="76"/>
      <c r="M260" s="76"/>
      <c r="N260" s="76"/>
      <c r="O260" s="113"/>
      <c r="P260" s="114"/>
    </row>
    <row r="261" spans="1:16" ht="15.75" x14ac:dyDescent="0.2">
      <c r="A261" s="76"/>
      <c r="B261" s="113"/>
      <c r="C261" s="113"/>
      <c r="D261" s="113"/>
      <c r="E261" s="113"/>
      <c r="F261" s="113"/>
      <c r="G261" s="113"/>
      <c r="H261" s="113"/>
      <c r="I261" s="76"/>
      <c r="J261" s="76"/>
      <c r="K261" s="76"/>
      <c r="L261" s="76"/>
      <c r="M261" s="76"/>
      <c r="N261" s="76"/>
      <c r="O261" s="113"/>
      <c r="P261" s="114"/>
    </row>
    <row r="262" spans="1:16" ht="15.75" x14ac:dyDescent="0.2">
      <c r="A262" s="76"/>
      <c r="B262" s="113"/>
      <c r="C262" s="113"/>
      <c r="D262" s="113"/>
      <c r="E262" s="113"/>
      <c r="F262" s="113"/>
      <c r="G262" s="113"/>
      <c r="H262" s="113"/>
      <c r="I262" s="76"/>
      <c r="J262" s="76"/>
      <c r="K262" s="76"/>
      <c r="L262" s="76"/>
      <c r="M262" s="1"/>
      <c r="N262" s="1"/>
      <c r="O262" s="3"/>
      <c r="P262" s="114"/>
    </row>
    <row r="263" spans="1:16" ht="15.75" x14ac:dyDescent="0.2">
      <c r="A263" s="115"/>
      <c r="B263" s="398" t="s">
        <v>29</v>
      </c>
      <c r="C263" s="398"/>
      <c r="D263" s="398"/>
      <c r="E263" s="116"/>
      <c r="F263" s="116"/>
      <c r="G263" s="116"/>
      <c r="H263" s="115"/>
      <c r="I263" s="116" t="s">
        <v>30</v>
      </c>
      <c r="J263" s="115"/>
      <c r="K263" s="116"/>
      <c r="L263" s="116"/>
      <c r="M263" s="116"/>
      <c r="N263" s="116" t="s">
        <v>31</v>
      </c>
      <c r="O263" s="116"/>
      <c r="P263" s="117"/>
    </row>
    <row r="264" spans="1:16" ht="15.75" x14ac:dyDescent="0.2">
      <c r="A264" s="116"/>
      <c r="B264" s="399" t="s">
        <v>185</v>
      </c>
      <c r="C264" s="399"/>
      <c r="D264" s="399"/>
      <c r="E264" s="76"/>
      <c r="F264" s="76"/>
      <c r="G264" s="76"/>
      <c r="H264" s="115"/>
      <c r="I264" s="76" t="s">
        <v>388</v>
      </c>
      <c r="J264" s="115"/>
      <c r="K264" s="76"/>
      <c r="L264" s="76"/>
      <c r="M264" s="76"/>
      <c r="N264" s="76" t="s">
        <v>182</v>
      </c>
      <c r="O264" s="76"/>
      <c r="P264" s="117"/>
    </row>
    <row r="265" spans="1:16" ht="15.75" x14ac:dyDescent="0.2">
      <c r="A265" s="399" t="s">
        <v>183</v>
      </c>
      <c r="B265" s="399"/>
      <c r="C265" s="399"/>
      <c r="D265" s="399"/>
      <c r="E265" s="399"/>
      <c r="F265" s="76"/>
      <c r="G265" s="76"/>
      <c r="H265" s="115"/>
      <c r="I265" s="76" t="s">
        <v>201</v>
      </c>
      <c r="J265" s="115"/>
      <c r="K265" s="76"/>
      <c r="L265" s="76"/>
      <c r="M265" s="76"/>
      <c r="N265" s="76" t="s">
        <v>124</v>
      </c>
      <c r="O265" s="76"/>
      <c r="P265" s="117"/>
    </row>
    <row r="266" spans="1:16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x14ac:dyDescent="0.2">
      <c r="A267" s="414" t="s">
        <v>224</v>
      </c>
      <c r="B267" s="414"/>
      <c r="C267" s="414"/>
      <c r="D267" s="414"/>
      <c r="E267" s="414"/>
      <c r="F267"/>
      <c r="G267"/>
      <c r="H267"/>
      <c r="I267"/>
      <c r="J267"/>
      <c r="K267"/>
      <c r="L267"/>
      <c r="M267"/>
      <c r="N267"/>
      <c r="O267"/>
      <c r="P267"/>
    </row>
    <row r="271" spans="1:16" ht="15.75" x14ac:dyDescent="0.2">
      <c r="A271" s="399" t="s">
        <v>164</v>
      </c>
      <c r="B271" s="399"/>
      <c r="C271" s="399"/>
      <c r="D271" s="399"/>
      <c r="E271" s="399"/>
      <c r="F271" s="399"/>
      <c r="G271" s="399"/>
      <c r="H271" s="399"/>
      <c r="I271" s="399"/>
      <c r="J271" s="399"/>
      <c r="K271" s="399"/>
      <c r="L271" s="399"/>
      <c r="M271" s="399"/>
      <c r="N271" s="399"/>
      <c r="O271" s="399"/>
      <c r="P271" s="399"/>
    </row>
    <row r="272" spans="1:16" ht="15.75" x14ac:dyDescent="0.2">
      <c r="A272" s="399" t="s">
        <v>1</v>
      </c>
      <c r="B272" s="399"/>
      <c r="C272" s="399"/>
      <c r="D272" s="399"/>
      <c r="E272" s="399"/>
      <c r="F272" s="399"/>
      <c r="G272" s="399"/>
      <c r="H272" s="399"/>
      <c r="I272" s="399"/>
      <c r="J272" s="399"/>
      <c r="K272" s="399"/>
      <c r="L272" s="399"/>
      <c r="M272" s="399"/>
      <c r="N272" s="399"/>
      <c r="O272" s="399"/>
      <c r="P272" s="399"/>
    </row>
    <row r="273" spans="1:16" ht="15.75" x14ac:dyDescent="0.2">
      <c r="A273" s="399"/>
      <c r="B273" s="399"/>
      <c r="C273" s="399"/>
      <c r="D273" s="399"/>
      <c r="E273" s="399"/>
      <c r="F273" s="399"/>
      <c r="G273" s="399"/>
      <c r="H273" s="399"/>
      <c r="I273" s="399"/>
      <c r="J273" s="399"/>
      <c r="K273" s="399"/>
      <c r="L273" s="399"/>
      <c r="M273" s="399"/>
      <c r="N273" s="399"/>
      <c r="O273" s="399"/>
      <c r="P273" s="399"/>
    </row>
    <row r="274" spans="1:16" ht="15.75" x14ac:dyDescent="0.2">
      <c r="A274" s="421" t="s">
        <v>219</v>
      </c>
      <c r="B274" s="421"/>
      <c r="C274" s="421"/>
      <c r="D274" s="421"/>
      <c r="E274" s="421"/>
      <c r="F274" s="421"/>
      <c r="G274" s="421"/>
      <c r="H274" s="421"/>
      <c r="I274" s="421"/>
      <c r="J274" s="421"/>
      <c r="K274" s="421"/>
      <c r="L274" s="421"/>
      <c r="M274" s="421"/>
      <c r="N274" s="421"/>
      <c r="O274" s="421"/>
      <c r="P274" s="421"/>
    </row>
    <row r="275" spans="1:16" ht="15.75" x14ac:dyDescent="0.2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1:16" ht="16.5" thickBot="1" x14ac:dyDescent="0.2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1:16" ht="16.5" thickBot="1" x14ac:dyDescent="0.25">
      <c r="A277" s="78" t="s">
        <v>2</v>
      </c>
      <c r="B277" s="408" t="s">
        <v>146</v>
      </c>
      <c r="C277" s="409"/>
      <c r="D277" s="79" t="s">
        <v>3</v>
      </c>
      <c r="E277" s="408">
        <v>2010</v>
      </c>
      <c r="F277" s="410"/>
      <c r="G277" s="410"/>
      <c r="H277" s="409"/>
      <c r="I277" s="79" t="s">
        <v>4</v>
      </c>
      <c r="J277" s="80" t="s">
        <v>200</v>
      </c>
      <c r="K277" s="80"/>
      <c r="L277" s="80"/>
      <c r="M277" s="80" t="s">
        <v>5</v>
      </c>
      <c r="N277" s="408" t="s">
        <v>155</v>
      </c>
      <c r="O277" s="410"/>
      <c r="P277" s="413"/>
    </row>
    <row r="278" spans="1:16" ht="16.5" thickBot="1" x14ac:dyDescent="0.2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1:16" ht="16.5" thickBot="1" x14ac:dyDescent="0.25">
      <c r="A279" s="78" t="s">
        <v>6</v>
      </c>
      <c r="B279" s="408" t="s">
        <v>136</v>
      </c>
      <c r="C279" s="409"/>
      <c r="D279" s="79" t="s">
        <v>7</v>
      </c>
      <c r="E279" s="408" t="s">
        <v>137</v>
      </c>
      <c r="F279" s="410"/>
      <c r="G279" s="410"/>
      <c r="H279" s="409"/>
      <c r="I279" s="79" t="s">
        <v>8</v>
      </c>
      <c r="J279" s="80">
        <v>9</v>
      </c>
      <c r="K279" s="80"/>
      <c r="L279" s="80"/>
      <c r="M279" s="80" t="s">
        <v>9</v>
      </c>
      <c r="N279" s="80"/>
      <c r="O279" s="178"/>
      <c r="P279" s="179">
        <v>80</v>
      </c>
    </row>
    <row r="280" spans="1:16" ht="16.5" thickBot="1" x14ac:dyDescent="0.2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1:16" ht="16.5" thickBot="1" x14ac:dyDescent="0.25">
      <c r="A281" s="411" t="s">
        <v>10</v>
      </c>
      <c r="B281" s="412"/>
      <c r="C281" s="408" t="s">
        <v>165</v>
      </c>
      <c r="D281" s="410"/>
      <c r="E281" s="410"/>
      <c r="F281" s="410"/>
      <c r="G281" s="410"/>
      <c r="H281" s="410"/>
      <c r="I281" s="410"/>
      <c r="J281" s="410"/>
      <c r="K281" s="410"/>
      <c r="L281" s="410"/>
      <c r="M281" s="410"/>
      <c r="N281" s="410"/>
      <c r="O281" s="410"/>
      <c r="P281" s="413"/>
    </row>
    <row r="282" spans="1:16" ht="16.5" thickBo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1:16" ht="16.5" thickBot="1" x14ac:dyDescent="0.25">
      <c r="A283" s="411" t="s">
        <v>11</v>
      </c>
      <c r="B283" s="412"/>
      <c r="C283" s="408" t="s">
        <v>194</v>
      </c>
      <c r="D283" s="410"/>
      <c r="E283" s="410"/>
      <c r="F283" s="410"/>
      <c r="G283" s="410"/>
      <c r="H283" s="410"/>
      <c r="I283" s="410"/>
      <c r="J283" s="410"/>
      <c r="K283" s="410"/>
      <c r="L283" s="410"/>
      <c r="M283" s="410"/>
      <c r="N283" s="410"/>
      <c r="O283" s="410"/>
      <c r="P283" s="413"/>
    </row>
    <row r="284" spans="1:16" ht="16.5" thickBot="1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ht="16.5" thickBot="1" x14ac:dyDescent="0.25">
      <c r="A285" s="400" t="s">
        <v>12</v>
      </c>
      <c r="B285" s="402" t="s">
        <v>13</v>
      </c>
      <c r="C285" s="403"/>
      <c r="D285" s="404" t="s">
        <v>220</v>
      </c>
      <c r="E285" s="391" t="s">
        <v>15</v>
      </c>
      <c r="F285" s="392"/>
      <c r="G285" s="392"/>
      <c r="H285" s="392"/>
      <c r="I285" s="393"/>
      <c r="J285" s="404" t="s">
        <v>16</v>
      </c>
      <c r="K285" s="404" t="s">
        <v>17</v>
      </c>
      <c r="L285" s="391" t="s">
        <v>18</v>
      </c>
      <c r="M285" s="392"/>
      <c r="N285" s="393"/>
      <c r="O285" s="394" t="s">
        <v>115</v>
      </c>
      <c r="P285" s="395"/>
    </row>
    <row r="286" spans="1:16" ht="32.25" thickBot="1" x14ac:dyDescent="0.25">
      <c r="A286" s="401"/>
      <c r="B286" s="82" t="s">
        <v>19</v>
      </c>
      <c r="C286" s="83" t="s">
        <v>20</v>
      </c>
      <c r="D286" s="405"/>
      <c r="E286" s="84" t="s">
        <v>21</v>
      </c>
      <c r="F286" s="84" t="s">
        <v>22</v>
      </c>
      <c r="G286" s="85" t="s">
        <v>23</v>
      </c>
      <c r="H286" s="119" t="s">
        <v>24</v>
      </c>
      <c r="I286" s="86" t="s">
        <v>25</v>
      </c>
      <c r="J286" s="405"/>
      <c r="K286" s="405"/>
      <c r="L286" s="176" t="s">
        <v>223</v>
      </c>
      <c r="M286" s="85" t="s">
        <v>221</v>
      </c>
      <c r="N286" s="83" t="s">
        <v>222</v>
      </c>
      <c r="O286" s="396"/>
      <c r="P286" s="397"/>
    </row>
    <row r="287" spans="1:16" ht="15.75" x14ac:dyDescent="0.2">
      <c r="A287" s="151">
        <v>45548</v>
      </c>
      <c r="B287" s="155"/>
      <c r="C287" s="95">
        <v>442472</v>
      </c>
      <c r="D287" s="148"/>
      <c r="E287" s="96"/>
      <c r="F287" s="96"/>
      <c r="G287" s="152"/>
      <c r="H287" s="153"/>
      <c r="I287" s="157"/>
      <c r="J287" s="149"/>
      <c r="K287" s="99"/>
      <c r="L287" s="173"/>
      <c r="M287" s="177"/>
      <c r="N287" s="100"/>
      <c r="O287" s="491"/>
      <c r="P287" s="492"/>
    </row>
    <row r="288" spans="1:16" ht="15.75" x14ac:dyDescent="0.2">
      <c r="A288" s="151">
        <v>45553</v>
      </c>
      <c r="B288" s="95">
        <v>442472</v>
      </c>
      <c r="C288" s="95">
        <v>442763</v>
      </c>
      <c r="D288" s="148">
        <f>+C288-B288</f>
        <v>291</v>
      </c>
      <c r="E288" s="96" t="s">
        <v>245</v>
      </c>
      <c r="F288" s="96" t="s">
        <v>240</v>
      </c>
      <c r="G288" s="152">
        <v>20</v>
      </c>
      <c r="H288" s="153">
        <v>23.52</v>
      </c>
      <c r="I288" s="157">
        <f>G288*H288</f>
        <v>470.4</v>
      </c>
      <c r="J288" s="149">
        <f>D288/G288</f>
        <v>14.55</v>
      </c>
      <c r="K288" s="99">
        <v>45553</v>
      </c>
      <c r="L288" s="173" t="s">
        <v>229</v>
      </c>
      <c r="M288" s="94"/>
      <c r="N288" s="100"/>
      <c r="O288" s="406" t="s">
        <v>234</v>
      </c>
      <c r="P288" s="407"/>
    </row>
    <row r="289" spans="1:16" ht="15.75" x14ac:dyDescent="0.2">
      <c r="A289" s="151"/>
      <c r="B289" s="155"/>
      <c r="C289" s="152"/>
      <c r="D289" s="148">
        <f>+C289-B289</f>
        <v>0</v>
      </c>
      <c r="E289" s="96"/>
      <c r="F289" s="96"/>
      <c r="G289" s="152"/>
      <c r="H289" s="153"/>
      <c r="I289" s="157">
        <f>G289*H289</f>
        <v>0</v>
      </c>
      <c r="J289" s="149" t="e">
        <f>D289/G289</f>
        <v>#DIV/0!</v>
      </c>
      <c r="K289" s="99"/>
      <c r="L289" s="173"/>
      <c r="M289" s="94"/>
      <c r="N289" s="100"/>
      <c r="O289" s="406"/>
      <c r="P289" s="407"/>
    </row>
    <row r="290" spans="1:16" ht="15.75" x14ac:dyDescent="0.2">
      <c r="A290" s="151"/>
      <c r="B290" s="152"/>
      <c r="C290" s="152"/>
      <c r="D290" s="148">
        <f>+C290-B290</f>
        <v>0</v>
      </c>
      <c r="E290" s="96"/>
      <c r="F290" s="96"/>
      <c r="G290" s="152"/>
      <c r="H290" s="153"/>
      <c r="I290" s="157">
        <f>G290*H290</f>
        <v>0</v>
      </c>
      <c r="J290" s="149" t="e">
        <f>D290/G290</f>
        <v>#DIV/0!</v>
      </c>
      <c r="K290" s="99"/>
      <c r="L290" s="173"/>
      <c r="M290" s="94"/>
      <c r="N290" s="100"/>
      <c r="O290" s="406"/>
      <c r="P290" s="407"/>
    </row>
    <row r="291" spans="1:16" ht="15.75" x14ac:dyDescent="0.2">
      <c r="A291" s="151"/>
      <c r="B291" s="152"/>
      <c r="C291" s="152"/>
      <c r="D291" s="148">
        <f>+C291-B291</f>
        <v>0</v>
      </c>
      <c r="E291" s="96"/>
      <c r="F291" s="96"/>
      <c r="G291" s="152"/>
      <c r="H291" s="153"/>
      <c r="I291" s="157">
        <f>G291*H291</f>
        <v>0</v>
      </c>
      <c r="J291" s="149" t="e">
        <f>D291/G291</f>
        <v>#DIV/0!</v>
      </c>
      <c r="K291" s="99"/>
      <c r="L291" s="173"/>
      <c r="M291" s="94"/>
      <c r="N291" s="100"/>
      <c r="O291" s="406"/>
      <c r="P291" s="407"/>
    </row>
    <row r="292" spans="1:16" ht="15.75" x14ac:dyDescent="0.2">
      <c r="A292" s="151"/>
      <c r="B292" s="152"/>
      <c r="C292" s="152"/>
      <c r="D292" s="148">
        <f>+C292-B292</f>
        <v>0</v>
      </c>
      <c r="E292" s="96"/>
      <c r="F292" s="96"/>
      <c r="G292" s="152"/>
      <c r="H292" s="153"/>
      <c r="I292" s="157">
        <f>G292*H292</f>
        <v>0</v>
      </c>
      <c r="J292" s="149" t="e">
        <f>D292/G292</f>
        <v>#DIV/0!</v>
      </c>
      <c r="K292" s="99"/>
      <c r="L292" s="173"/>
      <c r="M292" s="94"/>
      <c r="N292" s="100"/>
      <c r="O292" s="406"/>
      <c r="P292" s="407"/>
    </row>
    <row r="293" spans="1:16" ht="15.75" x14ac:dyDescent="0.2">
      <c r="A293" s="151"/>
      <c r="B293" s="152"/>
      <c r="C293" s="152"/>
      <c r="D293" s="148"/>
      <c r="E293" s="96"/>
      <c r="F293" s="96"/>
      <c r="G293" s="152"/>
      <c r="H293" s="153"/>
      <c r="I293" s="157"/>
      <c r="J293" s="149"/>
      <c r="K293" s="99"/>
      <c r="L293" s="173"/>
      <c r="M293" s="94"/>
      <c r="N293" s="100"/>
      <c r="O293" s="415"/>
      <c r="P293" s="416"/>
    </row>
    <row r="294" spans="1:16" ht="16.5" thickBot="1" x14ac:dyDescent="0.25">
      <c r="A294" s="93"/>
      <c r="B294" s="128"/>
      <c r="C294" s="128"/>
      <c r="D294" s="129"/>
      <c r="E294" s="96"/>
      <c r="F294" s="96"/>
      <c r="G294" s="96"/>
      <c r="H294" s="97"/>
      <c r="I294" s="91"/>
      <c r="J294" s="98"/>
      <c r="K294" s="92"/>
      <c r="L294" s="174"/>
      <c r="M294" s="163"/>
      <c r="N294" s="101"/>
      <c r="O294" s="417"/>
      <c r="P294" s="418"/>
    </row>
    <row r="295" spans="1:16" ht="16.5" thickBot="1" x14ac:dyDescent="0.25">
      <c r="A295" s="193" t="s">
        <v>28</v>
      </c>
      <c r="B295" s="104"/>
      <c r="C295" s="105"/>
      <c r="D295" s="106">
        <f>SUM(D287:D294)</f>
        <v>291</v>
      </c>
      <c r="E295" s="107"/>
      <c r="F295" s="107"/>
      <c r="G295" s="118">
        <f>SUM(G287:G294)</f>
        <v>20</v>
      </c>
      <c r="H295" s="105"/>
      <c r="I295" s="118">
        <f>SUM(I287:I294)</f>
        <v>470.4</v>
      </c>
      <c r="J295" s="109">
        <f>D295/G295</f>
        <v>14.55</v>
      </c>
      <c r="K295" s="110"/>
      <c r="L295" s="175"/>
      <c r="M295" s="111"/>
      <c r="N295" s="112"/>
      <c r="O295" s="419"/>
      <c r="P295" s="420"/>
    </row>
    <row r="296" spans="1:16" ht="15.75" x14ac:dyDescent="0.2">
      <c r="A296" s="76"/>
      <c r="B296" s="113"/>
      <c r="C296" s="113"/>
      <c r="D296" s="113"/>
      <c r="E296" s="113"/>
      <c r="F296" s="113"/>
      <c r="G296" s="113"/>
      <c r="H296" s="113"/>
      <c r="I296" s="76"/>
      <c r="J296" s="76"/>
      <c r="K296" s="76"/>
      <c r="L296" s="76"/>
      <c r="M296" s="76"/>
      <c r="N296" s="76"/>
      <c r="O296" s="113"/>
      <c r="P296" s="114"/>
    </row>
    <row r="297" spans="1:16" ht="15.75" x14ac:dyDescent="0.2">
      <c r="A297" s="76"/>
      <c r="B297" s="113"/>
      <c r="C297" s="113"/>
      <c r="D297" s="113"/>
      <c r="E297" s="113"/>
      <c r="F297" s="113"/>
      <c r="G297" s="113"/>
      <c r="H297" s="113"/>
      <c r="I297" s="76"/>
      <c r="J297" s="76"/>
      <c r="K297" s="76"/>
      <c r="L297" s="76"/>
      <c r="M297" s="76"/>
      <c r="N297" s="76"/>
      <c r="O297" s="113"/>
      <c r="P297" s="114"/>
    </row>
    <row r="298" spans="1:16" ht="15.75" x14ac:dyDescent="0.2">
      <c r="A298" s="76"/>
      <c r="B298" s="113"/>
      <c r="C298" s="113"/>
      <c r="D298" s="113"/>
      <c r="E298" s="113"/>
      <c r="F298" s="113"/>
      <c r="G298" s="113"/>
      <c r="H298" s="113"/>
      <c r="I298" s="76"/>
      <c r="J298" s="76"/>
      <c r="K298" s="76"/>
      <c r="L298" s="76"/>
      <c r="M298" s="1"/>
      <c r="N298" s="1"/>
      <c r="O298" s="3"/>
      <c r="P298" s="114"/>
    </row>
    <row r="299" spans="1:16" ht="15.75" x14ac:dyDescent="0.2">
      <c r="A299" s="115"/>
      <c r="B299" s="398" t="s">
        <v>29</v>
      </c>
      <c r="C299" s="398"/>
      <c r="D299" s="398"/>
      <c r="E299" s="116"/>
      <c r="F299" s="116"/>
      <c r="G299" s="116"/>
      <c r="H299" s="115"/>
      <c r="I299" s="116" t="s">
        <v>30</v>
      </c>
      <c r="J299" s="115"/>
      <c r="K299" s="116"/>
      <c r="L299" s="116"/>
      <c r="M299" s="116"/>
      <c r="N299" s="116" t="s">
        <v>31</v>
      </c>
      <c r="O299" s="116"/>
      <c r="P299" s="117"/>
    </row>
    <row r="300" spans="1:16" ht="15.75" x14ac:dyDescent="0.2">
      <c r="A300" s="116"/>
      <c r="B300" s="399" t="s">
        <v>185</v>
      </c>
      <c r="C300" s="399"/>
      <c r="D300" s="399"/>
      <c r="E300" s="76"/>
      <c r="F300" s="76"/>
      <c r="G300" s="76"/>
      <c r="H300" s="115"/>
      <c r="I300" s="76" t="s">
        <v>199</v>
      </c>
      <c r="J300" s="115"/>
      <c r="K300" s="76"/>
      <c r="L300" s="76"/>
      <c r="M300" s="76"/>
      <c r="N300" s="76" t="s">
        <v>182</v>
      </c>
      <c r="O300" s="76"/>
      <c r="P300" s="117"/>
    </row>
    <row r="301" spans="1:16" ht="15.75" x14ac:dyDescent="0.2">
      <c r="A301" s="399" t="s">
        <v>183</v>
      </c>
      <c r="B301" s="399"/>
      <c r="C301" s="399"/>
      <c r="D301" s="399"/>
      <c r="E301" s="399"/>
      <c r="F301" s="76"/>
      <c r="G301" s="76"/>
      <c r="H301" s="115"/>
      <c r="I301" s="76" t="s">
        <v>201</v>
      </c>
      <c r="J301" s="115"/>
      <c r="K301" s="76"/>
      <c r="L301" s="76"/>
      <c r="M301" s="76"/>
      <c r="N301" s="76" t="s">
        <v>124</v>
      </c>
      <c r="O301" s="76"/>
      <c r="P301" s="117"/>
    </row>
    <row r="302" spans="1:16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x14ac:dyDescent="0.2">
      <c r="A303" s="414" t="s">
        <v>224</v>
      </c>
      <c r="B303" s="414"/>
      <c r="C303" s="414"/>
      <c r="D303" s="414"/>
      <c r="E303" s="414"/>
      <c r="F303"/>
      <c r="G303"/>
      <c r="H303"/>
      <c r="I303"/>
      <c r="J303"/>
      <c r="K303"/>
      <c r="L303"/>
      <c r="M303"/>
      <c r="N303"/>
      <c r="O303"/>
      <c r="P303"/>
    </row>
    <row r="304" spans="1:16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6" spans="1:16" ht="15.75" x14ac:dyDescent="0.2">
      <c r="A306" s="399" t="s">
        <v>164</v>
      </c>
      <c r="B306" s="399"/>
      <c r="C306" s="399"/>
      <c r="D306" s="399"/>
      <c r="E306" s="399"/>
      <c r="F306" s="399"/>
      <c r="G306" s="399"/>
      <c r="H306" s="399"/>
      <c r="I306" s="399"/>
      <c r="J306" s="399"/>
      <c r="K306" s="399"/>
      <c r="L306" s="399"/>
      <c r="M306" s="399"/>
      <c r="N306" s="399"/>
      <c r="O306" s="399"/>
      <c r="P306" s="399"/>
    </row>
    <row r="307" spans="1:16" ht="15.75" x14ac:dyDescent="0.2">
      <c r="A307" s="399" t="s">
        <v>1</v>
      </c>
      <c r="B307" s="399"/>
      <c r="C307" s="399"/>
      <c r="D307" s="399"/>
      <c r="E307" s="399"/>
      <c r="F307" s="399"/>
      <c r="G307" s="399"/>
      <c r="H307" s="399"/>
      <c r="I307" s="399"/>
      <c r="J307" s="399"/>
      <c r="K307" s="399"/>
      <c r="L307" s="399"/>
      <c r="M307" s="399"/>
      <c r="N307" s="399"/>
      <c r="O307" s="399"/>
      <c r="P307" s="399"/>
    </row>
    <row r="308" spans="1:16" ht="15.75" x14ac:dyDescent="0.2">
      <c r="A308" s="399"/>
      <c r="B308" s="399"/>
      <c r="C308" s="399"/>
      <c r="D308" s="399"/>
      <c r="E308" s="399"/>
      <c r="F308" s="399"/>
      <c r="G308" s="399"/>
      <c r="H308" s="399"/>
      <c r="I308" s="399"/>
      <c r="J308" s="399"/>
      <c r="K308" s="399"/>
      <c r="L308" s="399"/>
      <c r="M308" s="399"/>
      <c r="N308" s="399"/>
      <c r="O308" s="399"/>
      <c r="P308" s="399"/>
    </row>
    <row r="309" spans="1:16" ht="15.75" x14ac:dyDescent="0.2">
      <c r="A309" s="421" t="s">
        <v>256</v>
      </c>
      <c r="B309" s="421"/>
      <c r="C309" s="421"/>
      <c r="D309" s="421"/>
      <c r="E309" s="421"/>
      <c r="F309" s="421"/>
      <c r="G309" s="421"/>
      <c r="H309" s="421"/>
      <c r="I309" s="421"/>
      <c r="J309" s="421"/>
      <c r="K309" s="421"/>
      <c r="L309" s="421"/>
      <c r="M309" s="421"/>
      <c r="N309" s="421"/>
      <c r="O309" s="421"/>
      <c r="P309" s="421"/>
    </row>
    <row r="310" spans="1:16" ht="15.75" x14ac:dyDescent="0.2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1:16" ht="16.5" thickBot="1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1:16" ht="16.5" thickBot="1" x14ac:dyDescent="0.25">
      <c r="A312" s="78" t="s">
        <v>2</v>
      </c>
      <c r="B312" s="408" t="s">
        <v>146</v>
      </c>
      <c r="C312" s="409"/>
      <c r="D312" s="79" t="s">
        <v>3</v>
      </c>
      <c r="E312" s="408">
        <v>2010</v>
      </c>
      <c r="F312" s="410"/>
      <c r="G312" s="410"/>
      <c r="H312" s="409"/>
      <c r="I312" s="79" t="s">
        <v>4</v>
      </c>
      <c r="J312" s="80" t="s">
        <v>200</v>
      </c>
      <c r="K312" s="80"/>
      <c r="L312" s="80"/>
      <c r="M312" s="80" t="s">
        <v>5</v>
      </c>
      <c r="N312" s="408" t="s">
        <v>155</v>
      </c>
      <c r="O312" s="410"/>
      <c r="P312" s="413"/>
    </row>
    <row r="313" spans="1:16" ht="16.5" thickBot="1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1:16" ht="16.5" thickBot="1" x14ac:dyDescent="0.25">
      <c r="A314" s="78" t="s">
        <v>6</v>
      </c>
      <c r="B314" s="408" t="s">
        <v>136</v>
      </c>
      <c r="C314" s="409"/>
      <c r="D314" s="79" t="s">
        <v>7</v>
      </c>
      <c r="E314" s="408" t="s">
        <v>137</v>
      </c>
      <c r="F314" s="410"/>
      <c r="G314" s="410"/>
      <c r="H314" s="409"/>
      <c r="I314" s="79" t="s">
        <v>8</v>
      </c>
      <c r="J314" s="80">
        <v>9</v>
      </c>
      <c r="K314" s="80"/>
      <c r="L314" s="80"/>
      <c r="M314" s="80" t="s">
        <v>9</v>
      </c>
      <c r="N314" s="80"/>
      <c r="O314" s="178"/>
      <c r="P314" s="179">
        <v>80</v>
      </c>
    </row>
    <row r="315" spans="1:16" ht="16.5" thickBot="1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1:16" ht="16.5" thickBot="1" x14ac:dyDescent="0.25">
      <c r="A316" s="411" t="s">
        <v>10</v>
      </c>
      <c r="B316" s="412"/>
      <c r="C316" s="408" t="s">
        <v>165</v>
      </c>
      <c r="D316" s="410"/>
      <c r="E316" s="410"/>
      <c r="F316" s="410"/>
      <c r="G316" s="410"/>
      <c r="H316" s="410"/>
      <c r="I316" s="410"/>
      <c r="J316" s="410"/>
      <c r="K316" s="410"/>
      <c r="L316" s="410"/>
      <c r="M316" s="410"/>
      <c r="N316" s="410"/>
      <c r="O316" s="410"/>
      <c r="P316" s="413"/>
    </row>
    <row r="317" spans="1:16" ht="16.5" thickBot="1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1:16" ht="16.5" thickBot="1" x14ac:dyDescent="0.25">
      <c r="A318" s="411" t="s">
        <v>11</v>
      </c>
      <c r="B318" s="412"/>
      <c r="C318" s="408" t="s">
        <v>194</v>
      </c>
      <c r="D318" s="410"/>
      <c r="E318" s="410"/>
      <c r="F318" s="410"/>
      <c r="G318" s="410"/>
      <c r="H318" s="410"/>
      <c r="I318" s="410"/>
      <c r="J318" s="410"/>
      <c r="K318" s="410"/>
      <c r="L318" s="410"/>
      <c r="M318" s="410"/>
      <c r="N318" s="410"/>
      <c r="O318" s="410"/>
      <c r="P318" s="413"/>
    </row>
    <row r="319" spans="1:16" ht="16.5" thickBot="1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ht="16.5" thickBot="1" x14ac:dyDescent="0.25">
      <c r="A320" s="400" t="s">
        <v>12</v>
      </c>
      <c r="B320" s="402" t="s">
        <v>13</v>
      </c>
      <c r="C320" s="403"/>
      <c r="D320" s="404" t="s">
        <v>220</v>
      </c>
      <c r="E320" s="391" t="s">
        <v>15</v>
      </c>
      <c r="F320" s="392"/>
      <c r="G320" s="392"/>
      <c r="H320" s="392"/>
      <c r="I320" s="393"/>
      <c r="J320" s="404" t="s">
        <v>16</v>
      </c>
      <c r="K320" s="404" t="s">
        <v>17</v>
      </c>
      <c r="L320" s="391" t="s">
        <v>18</v>
      </c>
      <c r="M320" s="392"/>
      <c r="N320" s="393"/>
      <c r="O320" s="394" t="s">
        <v>115</v>
      </c>
      <c r="P320" s="395"/>
    </row>
    <row r="321" spans="1:16" ht="32.25" thickBot="1" x14ac:dyDescent="0.25">
      <c r="A321" s="401"/>
      <c r="B321" s="82" t="s">
        <v>19</v>
      </c>
      <c r="C321" s="83" t="s">
        <v>20</v>
      </c>
      <c r="D321" s="405"/>
      <c r="E321" s="84" t="s">
        <v>21</v>
      </c>
      <c r="F321" s="84" t="s">
        <v>22</v>
      </c>
      <c r="G321" s="85" t="s">
        <v>23</v>
      </c>
      <c r="H321" s="119" t="s">
        <v>24</v>
      </c>
      <c r="I321" s="86" t="s">
        <v>25</v>
      </c>
      <c r="J321" s="405"/>
      <c r="K321" s="405"/>
      <c r="L321" s="176" t="s">
        <v>223</v>
      </c>
      <c r="M321" s="85" t="s">
        <v>221</v>
      </c>
      <c r="N321" s="83" t="s">
        <v>222</v>
      </c>
      <c r="O321" s="396"/>
      <c r="P321" s="397"/>
    </row>
    <row r="322" spans="1:16" ht="15.75" x14ac:dyDescent="0.2">
      <c r="A322" s="151">
        <v>45553</v>
      </c>
      <c r="B322" s="95"/>
      <c r="C322" s="95">
        <v>442763</v>
      </c>
      <c r="D322" s="148"/>
      <c r="E322" s="245"/>
      <c r="F322" s="96"/>
      <c r="G322" s="152"/>
      <c r="H322" s="153"/>
      <c r="I322" s="157"/>
      <c r="J322" s="149"/>
      <c r="K322" s="99"/>
      <c r="L322" s="173"/>
      <c r="M322" s="94"/>
      <c r="N322" s="100"/>
      <c r="O322" s="406"/>
      <c r="P322" s="407"/>
    </row>
    <row r="323" spans="1:16" ht="15.75" x14ac:dyDescent="0.2">
      <c r="A323" s="151">
        <v>45666</v>
      </c>
      <c r="B323" s="95">
        <v>442763</v>
      </c>
      <c r="C323" s="95">
        <v>445726</v>
      </c>
      <c r="D323" s="148">
        <f>+C323-B323</f>
        <v>2963</v>
      </c>
      <c r="E323" s="245" t="s">
        <v>272</v>
      </c>
      <c r="F323" s="96" t="s">
        <v>265</v>
      </c>
      <c r="G323" s="152">
        <v>20.202000000000002</v>
      </c>
      <c r="H323" s="153">
        <v>24.75</v>
      </c>
      <c r="I323" s="157">
        <f>G323*H323</f>
        <v>499.99950000000007</v>
      </c>
      <c r="J323" s="149">
        <f>D323/G323</f>
        <v>146.66864666864666</v>
      </c>
      <c r="K323" s="99">
        <v>45666</v>
      </c>
      <c r="L323" s="173" t="s">
        <v>223</v>
      </c>
      <c r="M323" s="94" t="s">
        <v>227</v>
      </c>
      <c r="N323" s="100" t="s">
        <v>227</v>
      </c>
      <c r="O323" s="406" t="s">
        <v>266</v>
      </c>
      <c r="P323" s="407"/>
    </row>
    <row r="324" spans="1:16" ht="15.75" x14ac:dyDescent="0.2">
      <c r="A324" s="151"/>
      <c r="B324" s="155"/>
      <c r="C324" s="152"/>
      <c r="D324" s="148">
        <f>+C324-B324</f>
        <v>0</v>
      </c>
      <c r="E324" s="245"/>
      <c r="F324" s="96"/>
      <c r="G324" s="152"/>
      <c r="H324" s="153"/>
      <c r="I324" s="157">
        <f>G324*H324</f>
        <v>0</v>
      </c>
      <c r="J324" s="149" t="e">
        <f>D324/G324</f>
        <v>#DIV/0!</v>
      </c>
      <c r="K324" s="99"/>
      <c r="L324" s="173"/>
      <c r="M324" s="94"/>
      <c r="N324" s="100"/>
      <c r="O324" s="406"/>
      <c r="P324" s="407"/>
    </row>
    <row r="325" spans="1:16" ht="15.75" x14ac:dyDescent="0.2">
      <c r="A325" s="151"/>
      <c r="B325" s="152"/>
      <c r="C325" s="152"/>
      <c r="D325" s="148"/>
      <c r="E325" s="245"/>
      <c r="F325" s="96"/>
      <c r="G325" s="152"/>
      <c r="H325" s="153"/>
      <c r="I325" s="157"/>
      <c r="J325" s="149"/>
      <c r="K325" s="99"/>
      <c r="L325" s="173"/>
      <c r="M325" s="94"/>
      <c r="N325" s="100"/>
      <c r="O325" s="415"/>
      <c r="P325" s="416"/>
    </row>
    <row r="326" spans="1:16" ht="16.5" thickBot="1" x14ac:dyDescent="0.25">
      <c r="A326" s="93"/>
      <c r="B326" s="128"/>
      <c r="C326" s="128"/>
      <c r="D326" s="129"/>
      <c r="E326" s="245"/>
      <c r="F326" s="96"/>
      <c r="G326" s="96"/>
      <c r="H326" s="97"/>
      <c r="I326" s="91"/>
      <c r="J326" s="98"/>
      <c r="K326" s="92"/>
      <c r="L326" s="174"/>
      <c r="M326" s="163"/>
      <c r="N326" s="101"/>
      <c r="O326" s="417"/>
      <c r="P326" s="418"/>
    </row>
    <row r="327" spans="1:16" ht="16.5" thickBot="1" x14ac:dyDescent="0.25">
      <c r="A327" s="211" t="s">
        <v>28</v>
      </c>
      <c r="B327" s="104"/>
      <c r="C327" s="105"/>
      <c r="D327" s="106">
        <f>SUM(D322:D326)</f>
        <v>2963</v>
      </c>
      <c r="E327" s="107"/>
      <c r="F327" s="107"/>
      <c r="G327" s="118">
        <f>SUM(G322:G326)</f>
        <v>20.202000000000002</v>
      </c>
      <c r="H327" s="105"/>
      <c r="I327" s="118">
        <f>SUM(I322:I326)</f>
        <v>499.99950000000007</v>
      </c>
      <c r="J327" s="109">
        <f>D327/G327</f>
        <v>146.66864666864666</v>
      </c>
      <c r="K327" s="110"/>
      <c r="L327" s="175"/>
      <c r="M327" s="111"/>
      <c r="N327" s="112"/>
      <c r="O327" s="419"/>
      <c r="P327" s="420"/>
    </row>
    <row r="328" spans="1:16" ht="15.75" x14ac:dyDescent="0.2">
      <c r="A328" s="76"/>
      <c r="B328" s="113"/>
      <c r="C328" s="113"/>
      <c r="D328" s="113"/>
      <c r="E328" s="113"/>
      <c r="F328" s="113"/>
      <c r="G328" s="113"/>
      <c r="H328" s="113"/>
      <c r="I328" s="76"/>
      <c r="J328" s="76"/>
      <c r="K328" s="76"/>
      <c r="L328" s="76"/>
      <c r="M328" s="76"/>
      <c r="N328" s="76"/>
      <c r="O328" s="113"/>
      <c r="P328" s="114"/>
    </row>
    <row r="329" spans="1:16" ht="15.75" x14ac:dyDescent="0.2">
      <c r="A329" s="76"/>
      <c r="B329" s="113"/>
      <c r="C329" s="113"/>
      <c r="D329" s="113"/>
      <c r="E329" s="113"/>
      <c r="F329" s="113"/>
      <c r="G329" s="113"/>
      <c r="H329" s="113"/>
      <c r="I329" s="76"/>
      <c r="J329" s="76" t="s">
        <v>161</v>
      </c>
      <c r="K329" s="76"/>
      <c r="L329" s="76"/>
      <c r="M329" s="76"/>
      <c r="N329" s="76"/>
      <c r="O329" s="113"/>
      <c r="P329" s="114"/>
    </row>
    <row r="330" spans="1:16" ht="15.75" x14ac:dyDescent="0.2">
      <c r="A330" s="76"/>
      <c r="B330" s="113"/>
      <c r="C330" s="113"/>
      <c r="D330" s="113"/>
      <c r="E330" s="113"/>
      <c r="F330" s="113"/>
      <c r="G330" s="113"/>
      <c r="H330" s="113"/>
      <c r="I330" s="76"/>
      <c r="J330" s="76"/>
      <c r="K330" s="76"/>
      <c r="L330" s="76"/>
      <c r="M330" s="1"/>
      <c r="N330" s="1"/>
      <c r="O330" s="3"/>
      <c r="P330" s="114"/>
    </row>
    <row r="331" spans="1:16" ht="15.75" x14ac:dyDescent="0.2">
      <c r="A331" s="115"/>
      <c r="B331" s="398" t="s">
        <v>29</v>
      </c>
      <c r="C331" s="398"/>
      <c r="D331" s="398"/>
      <c r="E331" s="116"/>
      <c r="F331" s="116"/>
      <c r="G331" s="116"/>
      <c r="H331" s="115"/>
      <c r="I331" s="116" t="s">
        <v>30</v>
      </c>
      <c r="J331" s="115"/>
      <c r="K331" s="116"/>
      <c r="L331" s="116"/>
      <c r="M331" s="116"/>
      <c r="N331" s="116" t="s">
        <v>31</v>
      </c>
      <c r="O331" s="116"/>
      <c r="P331" s="117"/>
    </row>
    <row r="332" spans="1:16" ht="15.75" x14ac:dyDescent="0.2">
      <c r="A332" s="116"/>
      <c r="B332" s="399" t="s">
        <v>185</v>
      </c>
      <c r="C332" s="399"/>
      <c r="D332" s="399"/>
      <c r="E332" s="76"/>
      <c r="F332" s="76"/>
      <c r="G332" s="76"/>
      <c r="H332" s="115"/>
      <c r="I332" s="76" t="s">
        <v>199</v>
      </c>
      <c r="J332" s="115"/>
      <c r="K332" s="76"/>
      <c r="L332" s="76"/>
      <c r="M332" s="76"/>
      <c r="N332" s="76" t="s">
        <v>182</v>
      </c>
      <c r="O332" s="76"/>
      <c r="P332" s="117"/>
    </row>
    <row r="333" spans="1:16" ht="15.75" x14ac:dyDescent="0.2">
      <c r="A333" s="399" t="s">
        <v>183</v>
      </c>
      <c r="B333" s="399"/>
      <c r="C333" s="399"/>
      <c r="D333" s="399"/>
      <c r="E333" s="399"/>
      <c r="F333" s="76"/>
      <c r="G333" s="76"/>
      <c r="H333" s="115"/>
      <c r="I333" s="76" t="s">
        <v>201</v>
      </c>
      <c r="J333" s="115"/>
      <c r="K333" s="76"/>
      <c r="L333" s="76"/>
      <c r="M333" s="76"/>
      <c r="N333" s="76" t="s">
        <v>124</v>
      </c>
      <c r="O333" s="76"/>
      <c r="P333" s="117"/>
    </row>
    <row r="334" spans="1:16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">
      <c r="A335" s="414" t="s">
        <v>224</v>
      </c>
      <c r="B335" s="414"/>
      <c r="C335" s="414"/>
      <c r="D335" s="414"/>
      <c r="E335" s="414"/>
      <c r="F335"/>
      <c r="G335"/>
      <c r="H335"/>
      <c r="I335"/>
      <c r="J335"/>
      <c r="K335"/>
      <c r="L335"/>
      <c r="M335"/>
      <c r="N335"/>
      <c r="O335"/>
      <c r="P335"/>
    </row>
    <row r="340" spans="1:16" ht="15.75" x14ac:dyDescent="0.2">
      <c r="A340" s="399" t="s">
        <v>164</v>
      </c>
      <c r="B340" s="399"/>
      <c r="C340" s="399"/>
      <c r="D340" s="399"/>
      <c r="E340" s="399"/>
      <c r="F340" s="399"/>
      <c r="G340" s="399"/>
      <c r="H340" s="399"/>
      <c r="I340" s="399"/>
      <c r="J340" s="399"/>
      <c r="K340" s="399"/>
      <c r="L340" s="399"/>
      <c r="M340" s="399"/>
      <c r="N340" s="399"/>
      <c r="O340" s="399"/>
      <c r="P340" s="399"/>
    </row>
    <row r="341" spans="1:16" ht="15.75" x14ac:dyDescent="0.2">
      <c r="A341" s="399" t="s">
        <v>1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99"/>
      <c r="N341" s="399"/>
      <c r="O341" s="399"/>
      <c r="P341" s="399"/>
    </row>
    <row r="342" spans="1:16" ht="15.75" x14ac:dyDescent="0.2">
      <c r="A342" s="399"/>
      <c r="B342" s="399"/>
      <c r="C342" s="399"/>
      <c r="D342" s="399"/>
      <c r="E342" s="399"/>
      <c r="F342" s="399"/>
      <c r="G342" s="399"/>
      <c r="H342" s="399"/>
      <c r="I342" s="399"/>
      <c r="J342" s="399"/>
      <c r="K342" s="399"/>
      <c r="L342" s="399"/>
      <c r="M342" s="399"/>
      <c r="N342" s="399"/>
      <c r="O342" s="399"/>
      <c r="P342" s="399"/>
    </row>
    <row r="343" spans="1:16" ht="15.75" x14ac:dyDescent="0.2">
      <c r="A343" s="421" t="s">
        <v>256</v>
      </c>
      <c r="B343" s="421"/>
      <c r="C343" s="421"/>
      <c r="D343" s="421"/>
      <c r="E343" s="421"/>
      <c r="F343" s="421"/>
      <c r="G343" s="421"/>
      <c r="H343" s="421"/>
      <c r="I343" s="421"/>
      <c r="J343" s="421"/>
      <c r="K343" s="421"/>
      <c r="L343" s="421"/>
      <c r="M343" s="421"/>
      <c r="N343" s="421"/>
      <c r="O343" s="421"/>
      <c r="P343" s="421"/>
    </row>
    <row r="344" spans="1:16" ht="15.75" x14ac:dyDescent="0.2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1:16" ht="16.5" thickBot="1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1:16" ht="16.5" thickBot="1" x14ac:dyDescent="0.25">
      <c r="A346" s="78" t="s">
        <v>2</v>
      </c>
      <c r="B346" s="408" t="s">
        <v>146</v>
      </c>
      <c r="C346" s="409"/>
      <c r="D346" s="79" t="s">
        <v>3</v>
      </c>
      <c r="E346" s="408">
        <v>2010</v>
      </c>
      <c r="F346" s="410"/>
      <c r="G346" s="410"/>
      <c r="H346" s="409"/>
      <c r="I346" s="79" t="s">
        <v>4</v>
      </c>
      <c r="J346" s="80" t="s">
        <v>200</v>
      </c>
      <c r="K346" s="80"/>
      <c r="L346" s="80"/>
      <c r="M346" s="80" t="s">
        <v>5</v>
      </c>
      <c r="N346" s="408" t="s">
        <v>155</v>
      </c>
      <c r="O346" s="410"/>
      <c r="P346" s="413"/>
    </row>
    <row r="347" spans="1:16" ht="16.5" thickBot="1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1:16" ht="16.5" thickBot="1" x14ac:dyDescent="0.25">
      <c r="A348" s="78" t="s">
        <v>6</v>
      </c>
      <c r="B348" s="408" t="s">
        <v>136</v>
      </c>
      <c r="C348" s="409"/>
      <c r="D348" s="79" t="s">
        <v>7</v>
      </c>
      <c r="E348" s="408" t="s">
        <v>137</v>
      </c>
      <c r="F348" s="410"/>
      <c r="G348" s="410"/>
      <c r="H348" s="409"/>
      <c r="I348" s="79" t="s">
        <v>8</v>
      </c>
      <c r="J348" s="80">
        <v>9</v>
      </c>
      <c r="K348" s="80"/>
      <c r="L348" s="80"/>
      <c r="M348" s="80" t="s">
        <v>9</v>
      </c>
      <c r="N348" s="80"/>
      <c r="O348" s="178"/>
      <c r="P348" s="179">
        <v>80</v>
      </c>
    </row>
    <row r="349" spans="1:16" ht="16.5" thickBot="1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1:16" ht="16.5" thickBot="1" x14ac:dyDescent="0.25">
      <c r="A350" s="411" t="s">
        <v>10</v>
      </c>
      <c r="B350" s="412"/>
      <c r="C350" s="408" t="s">
        <v>165</v>
      </c>
      <c r="D350" s="410"/>
      <c r="E350" s="410"/>
      <c r="F350" s="410"/>
      <c r="G350" s="410"/>
      <c r="H350" s="410"/>
      <c r="I350" s="410"/>
      <c r="J350" s="410"/>
      <c r="K350" s="410"/>
      <c r="L350" s="410"/>
      <c r="M350" s="410"/>
      <c r="N350" s="410"/>
      <c r="O350" s="410"/>
      <c r="P350" s="413"/>
    </row>
    <row r="351" spans="1:16" ht="16.5" thickBot="1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1:16" ht="16.5" thickBot="1" x14ac:dyDescent="0.25">
      <c r="A352" s="411" t="s">
        <v>11</v>
      </c>
      <c r="B352" s="412"/>
      <c r="C352" s="408" t="s">
        <v>194</v>
      </c>
      <c r="D352" s="410"/>
      <c r="E352" s="410"/>
      <c r="F352" s="410"/>
      <c r="G352" s="410"/>
      <c r="H352" s="410"/>
      <c r="I352" s="410"/>
      <c r="J352" s="410"/>
      <c r="K352" s="410"/>
      <c r="L352" s="410"/>
      <c r="M352" s="410"/>
      <c r="N352" s="410"/>
      <c r="O352" s="410"/>
      <c r="P352" s="413"/>
    </row>
    <row r="353" spans="1:16" ht="16.5" thickBot="1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ht="16.5" thickBot="1" x14ac:dyDescent="0.25">
      <c r="A354" s="400" t="s">
        <v>12</v>
      </c>
      <c r="B354" s="402" t="s">
        <v>13</v>
      </c>
      <c r="C354" s="403"/>
      <c r="D354" s="404" t="s">
        <v>220</v>
      </c>
      <c r="E354" s="391" t="s">
        <v>15</v>
      </c>
      <c r="F354" s="392"/>
      <c r="G354" s="392"/>
      <c r="H354" s="392"/>
      <c r="I354" s="393"/>
      <c r="J354" s="404" t="s">
        <v>16</v>
      </c>
      <c r="K354" s="404" t="s">
        <v>17</v>
      </c>
      <c r="L354" s="391" t="s">
        <v>18</v>
      </c>
      <c r="M354" s="392"/>
      <c r="N354" s="393"/>
      <c r="O354" s="394" t="s">
        <v>115</v>
      </c>
      <c r="P354" s="395"/>
    </row>
    <row r="355" spans="1:16" ht="32.25" thickBot="1" x14ac:dyDescent="0.25">
      <c r="A355" s="401"/>
      <c r="B355" s="82" t="s">
        <v>19</v>
      </c>
      <c r="C355" s="83" t="s">
        <v>20</v>
      </c>
      <c r="D355" s="405"/>
      <c r="E355" s="84" t="s">
        <v>21</v>
      </c>
      <c r="F355" s="84" t="s">
        <v>22</v>
      </c>
      <c r="G355" s="85" t="s">
        <v>23</v>
      </c>
      <c r="H355" s="119" t="s">
        <v>24</v>
      </c>
      <c r="I355" s="86" t="s">
        <v>25</v>
      </c>
      <c r="J355" s="405"/>
      <c r="K355" s="405"/>
      <c r="L355" s="176" t="s">
        <v>223</v>
      </c>
      <c r="M355" s="85" t="s">
        <v>221</v>
      </c>
      <c r="N355" s="83" t="s">
        <v>222</v>
      </c>
      <c r="O355" s="396"/>
      <c r="P355" s="397"/>
    </row>
    <row r="356" spans="1:16" ht="15.75" x14ac:dyDescent="0.2">
      <c r="A356" s="151">
        <v>45666</v>
      </c>
      <c r="B356" s="95"/>
      <c r="C356" s="95">
        <v>445726</v>
      </c>
      <c r="D356" s="148"/>
      <c r="E356" s="96"/>
      <c r="F356" s="96"/>
      <c r="G356" s="152"/>
      <c r="H356" s="153"/>
      <c r="I356" s="157"/>
      <c r="J356" s="149"/>
      <c r="K356" s="99"/>
      <c r="L356" s="173"/>
      <c r="M356" s="177"/>
      <c r="N356" s="100"/>
      <c r="O356" s="491"/>
      <c r="P356" s="492"/>
    </row>
    <row r="357" spans="1:16" ht="15.75" x14ac:dyDescent="0.2">
      <c r="A357" s="151">
        <v>45672</v>
      </c>
      <c r="B357" s="155">
        <v>445726</v>
      </c>
      <c r="C357" s="155">
        <v>445788</v>
      </c>
      <c r="D357" s="148">
        <f>+C357-B357</f>
        <v>62</v>
      </c>
      <c r="E357" s="245" t="s">
        <v>290</v>
      </c>
      <c r="F357" s="96" t="s">
        <v>288</v>
      </c>
      <c r="G357" s="152">
        <v>40.080199999999998</v>
      </c>
      <c r="H357" s="153">
        <v>24.95</v>
      </c>
      <c r="I357" s="157">
        <f>G357*H357</f>
        <v>1000.0009899999999</v>
      </c>
      <c r="J357" s="149">
        <f>D357/G357</f>
        <v>1.5468984685705163</v>
      </c>
      <c r="K357" s="99">
        <v>45672</v>
      </c>
      <c r="L357" s="173" t="s">
        <v>196</v>
      </c>
      <c r="M357" s="94" t="s">
        <v>150</v>
      </c>
      <c r="N357" s="100" t="s">
        <v>196</v>
      </c>
      <c r="O357" s="406" t="s">
        <v>291</v>
      </c>
      <c r="P357" s="407"/>
    </row>
    <row r="358" spans="1:16" ht="15.75" x14ac:dyDescent="0.2">
      <c r="A358" s="151"/>
      <c r="B358" s="155"/>
      <c r="C358" s="152"/>
      <c r="D358" s="148">
        <f>+C358-B358</f>
        <v>0</v>
      </c>
      <c r="E358" s="96"/>
      <c r="F358" s="96"/>
      <c r="G358" s="152"/>
      <c r="H358" s="153"/>
      <c r="I358" s="157">
        <f>G358*H358</f>
        <v>0</v>
      </c>
      <c r="J358" s="149" t="e">
        <f>D358/G358</f>
        <v>#DIV/0!</v>
      </c>
      <c r="K358" s="99"/>
      <c r="L358" s="173"/>
      <c r="M358" s="94"/>
      <c r="N358" s="100"/>
      <c r="O358" s="406"/>
      <c r="P358" s="407"/>
    </row>
    <row r="359" spans="1:16" ht="15.75" x14ac:dyDescent="0.2">
      <c r="A359" s="151"/>
      <c r="B359" s="152"/>
      <c r="C359" s="152"/>
      <c r="D359" s="148">
        <f>+C359-B359</f>
        <v>0</v>
      </c>
      <c r="E359" s="96"/>
      <c r="F359" s="96"/>
      <c r="G359" s="152"/>
      <c r="H359" s="153"/>
      <c r="I359" s="157">
        <f>G359*H359</f>
        <v>0</v>
      </c>
      <c r="J359" s="149" t="e">
        <f>D359/G359</f>
        <v>#DIV/0!</v>
      </c>
      <c r="K359" s="99"/>
      <c r="L359" s="173"/>
      <c r="M359" s="94"/>
      <c r="N359" s="100"/>
      <c r="O359" s="406"/>
      <c r="P359" s="407"/>
    </row>
    <row r="360" spans="1:16" ht="15.75" x14ac:dyDescent="0.2">
      <c r="A360" s="151"/>
      <c r="B360" s="152"/>
      <c r="C360" s="152"/>
      <c r="D360" s="148">
        <f>+C360-B360</f>
        <v>0</v>
      </c>
      <c r="E360" s="96"/>
      <c r="F360" s="96"/>
      <c r="G360" s="152"/>
      <c r="H360" s="153"/>
      <c r="I360" s="157">
        <f>G360*H360</f>
        <v>0</v>
      </c>
      <c r="J360" s="149" t="e">
        <f>D360/G360</f>
        <v>#DIV/0!</v>
      </c>
      <c r="K360" s="99"/>
      <c r="L360" s="173"/>
      <c r="M360" s="94"/>
      <c r="N360" s="100"/>
      <c r="O360" s="406"/>
      <c r="P360" s="407"/>
    </row>
    <row r="361" spans="1:16" ht="15.75" x14ac:dyDescent="0.2">
      <c r="A361" s="151"/>
      <c r="B361" s="152"/>
      <c r="C361" s="152"/>
      <c r="D361" s="148">
        <f>+C361-B361</f>
        <v>0</v>
      </c>
      <c r="E361" s="96"/>
      <c r="F361" s="96"/>
      <c r="G361" s="152"/>
      <c r="H361" s="153"/>
      <c r="I361" s="157">
        <f>G361*H361</f>
        <v>0</v>
      </c>
      <c r="J361" s="149" t="e">
        <f>D361/G361</f>
        <v>#DIV/0!</v>
      </c>
      <c r="K361" s="99"/>
      <c r="L361" s="173"/>
      <c r="M361" s="94"/>
      <c r="N361" s="100"/>
      <c r="O361" s="406"/>
      <c r="P361" s="407"/>
    </row>
    <row r="362" spans="1:16" ht="15.75" x14ac:dyDescent="0.2">
      <c r="A362" s="151"/>
      <c r="B362" s="152"/>
      <c r="C362" s="152"/>
      <c r="D362" s="148"/>
      <c r="E362" s="96"/>
      <c r="F362" s="96"/>
      <c r="G362" s="152"/>
      <c r="H362" s="153"/>
      <c r="I362" s="157"/>
      <c r="J362" s="149"/>
      <c r="K362" s="99"/>
      <c r="L362" s="173"/>
      <c r="M362" s="94"/>
      <c r="N362" s="100"/>
      <c r="O362" s="415"/>
      <c r="P362" s="416"/>
    </row>
    <row r="363" spans="1:16" ht="16.5" thickBot="1" x14ac:dyDescent="0.25">
      <c r="A363" s="93"/>
      <c r="B363" s="128"/>
      <c r="C363" s="128"/>
      <c r="D363" s="129"/>
      <c r="E363" s="96"/>
      <c r="F363" s="96"/>
      <c r="G363" s="96"/>
      <c r="H363" s="97"/>
      <c r="I363" s="91"/>
      <c r="J363" s="98"/>
      <c r="K363" s="92"/>
      <c r="L363" s="174"/>
      <c r="M363" s="163"/>
      <c r="N363" s="101"/>
      <c r="O363" s="417"/>
      <c r="P363" s="418"/>
    </row>
    <row r="364" spans="1:16" ht="16.5" thickBot="1" x14ac:dyDescent="0.25">
      <c r="A364" s="229" t="s">
        <v>28</v>
      </c>
      <c r="B364" s="104"/>
      <c r="C364" s="105"/>
      <c r="D364" s="106">
        <f>SUM(D356:D363)</f>
        <v>62</v>
      </c>
      <c r="E364" s="107"/>
      <c r="F364" s="107"/>
      <c r="G364" s="118">
        <f>SUM(G356:G363)</f>
        <v>40.080199999999998</v>
      </c>
      <c r="H364" s="105"/>
      <c r="I364" s="118">
        <f>SUM(I356:I363)</f>
        <v>1000.0009899999999</v>
      </c>
      <c r="J364" s="109">
        <f>D364/G364</f>
        <v>1.5468984685705163</v>
      </c>
      <c r="K364" s="110"/>
      <c r="L364" s="175"/>
      <c r="M364" s="111"/>
      <c r="N364" s="112"/>
      <c r="O364" s="419"/>
      <c r="P364" s="420"/>
    </row>
    <row r="365" spans="1:16" ht="15.75" x14ac:dyDescent="0.2">
      <c r="A365" s="76"/>
      <c r="B365" s="113"/>
      <c r="C365" s="113"/>
      <c r="D365" s="113"/>
      <c r="E365" s="113"/>
      <c r="F365" s="113"/>
      <c r="G365" s="113"/>
      <c r="H365" s="113"/>
      <c r="I365" s="76"/>
      <c r="J365" s="76"/>
      <c r="K365" s="76"/>
      <c r="L365" s="76"/>
      <c r="M365" s="76"/>
      <c r="N365" s="76"/>
      <c r="O365" s="113"/>
      <c r="P365" s="114"/>
    </row>
    <row r="366" spans="1:16" ht="15.75" x14ac:dyDescent="0.2">
      <c r="A366" s="76"/>
      <c r="B366" s="113"/>
      <c r="C366" s="113"/>
      <c r="D366" s="113"/>
      <c r="E366" s="113"/>
      <c r="F366" s="113"/>
      <c r="G366" s="113"/>
      <c r="H366" s="113"/>
      <c r="I366" s="76"/>
      <c r="J366" s="76"/>
      <c r="K366" s="76"/>
      <c r="L366" s="76"/>
      <c r="M366" s="76"/>
      <c r="N366" s="76"/>
      <c r="O366" s="113"/>
      <c r="P366" s="114"/>
    </row>
    <row r="367" spans="1:16" ht="15.75" x14ac:dyDescent="0.2">
      <c r="A367" s="76"/>
      <c r="B367" s="113"/>
      <c r="C367" s="113"/>
      <c r="D367" s="113"/>
      <c r="E367" s="113"/>
      <c r="F367" s="113"/>
      <c r="G367" s="113"/>
      <c r="H367" s="113"/>
      <c r="I367" s="76"/>
      <c r="J367" s="76"/>
      <c r="K367" s="76"/>
      <c r="L367" s="76"/>
      <c r="M367" s="1"/>
      <c r="N367" s="1"/>
      <c r="O367" s="3"/>
      <c r="P367" s="114"/>
    </row>
    <row r="368" spans="1:16" ht="15.75" x14ac:dyDescent="0.2">
      <c r="A368" s="115"/>
      <c r="B368" s="398" t="s">
        <v>29</v>
      </c>
      <c r="C368" s="398"/>
      <c r="D368" s="398"/>
      <c r="E368" s="116"/>
      <c r="F368" s="116"/>
      <c r="G368" s="116"/>
      <c r="H368" s="115"/>
      <c r="I368" s="116" t="s">
        <v>30</v>
      </c>
      <c r="J368" s="115"/>
      <c r="K368" s="116"/>
      <c r="L368" s="116"/>
      <c r="M368" s="116"/>
      <c r="N368" s="116" t="s">
        <v>31</v>
      </c>
      <c r="O368" s="116"/>
      <c r="P368" s="117"/>
    </row>
    <row r="369" spans="1:16" ht="15.75" x14ac:dyDescent="0.2">
      <c r="A369" s="116"/>
      <c r="B369" s="399" t="s">
        <v>185</v>
      </c>
      <c r="C369" s="399"/>
      <c r="D369" s="399"/>
      <c r="E369" s="76"/>
      <c r="F369" s="76"/>
      <c r="G369" s="76"/>
      <c r="H369" s="115"/>
      <c r="I369" s="76" t="s">
        <v>199</v>
      </c>
      <c r="J369" s="115"/>
      <c r="K369" s="76"/>
      <c r="L369" s="76"/>
      <c r="M369" s="76"/>
      <c r="N369" s="76" t="s">
        <v>182</v>
      </c>
      <c r="O369" s="76"/>
      <c r="P369" s="117"/>
    </row>
    <row r="370" spans="1:16" ht="15.75" x14ac:dyDescent="0.2">
      <c r="A370" s="399" t="s">
        <v>183</v>
      </c>
      <c r="B370" s="399"/>
      <c r="C370" s="399"/>
      <c r="D370" s="399"/>
      <c r="E370" s="399"/>
      <c r="F370" s="76"/>
      <c r="G370" s="76"/>
      <c r="H370" s="115"/>
      <c r="I370" s="76" t="s">
        <v>201</v>
      </c>
      <c r="J370" s="115"/>
      <c r="K370" s="76"/>
      <c r="L370" s="76"/>
      <c r="M370" s="76"/>
      <c r="N370" s="76" t="s">
        <v>124</v>
      </c>
      <c r="O370" s="76"/>
      <c r="P370" s="117"/>
    </row>
    <row r="371" spans="1:16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">
      <c r="A372" s="414" t="s">
        <v>224</v>
      </c>
      <c r="B372" s="414"/>
      <c r="C372" s="414"/>
      <c r="D372" s="414"/>
      <c r="E372" s="414"/>
      <c r="F372"/>
      <c r="G372"/>
      <c r="H372"/>
      <c r="I372"/>
      <c r="J372"/>
      <c r="K372"/>
      <c r="L372"/>
      <c r="M372"/>
      <c r="N372"/>
      <c r="O372"/>
      <c r="P372"/>
    </row>
    <row r="376" spans="1:16" ht="15.75" x14ac:dyDescent="0.2">
      <c r="A376" s="399" t="s">
        <v>164</v>
      </c>
      <c r="B376" s="399"/>
      <c r="C376" s="399"/>
      <c r="D376" s="399"/>
      <c r="E376" s="399"/>
      <c r="F376" s="399"/>
      <c r="G376" s="399"/>
      <c r="H376" s="399"/>
      <c r="I376" s="399"/>
      <c r="J376" s="399"/>
      <c r="K376" s="399"/>
      <c r="L376" s="399"/>
      <c r="M376" s="399"/>
      <c r="N376" s="399"/>
      <c r="O376" s="399"/>
      <c r="P376" s="399"/>
    </row>
    <row r="377" spans="1:16" ht="15.75" x14ac:dyDescent="0.2">
      <c r="A377" s="399" t="s">
        <v>1</v>
      </c>
      <c r="B377" s="399"/>
      <c r="C377" s="399"/>
      <c r="D377" s="399"/>
      <c r="E377" s="399"/>
      <c r="F377" s="399"/>
      <c r="G377" s="399"/>
      <c r="H377" s="399"/>
      <c r="I377" s="399"/>
      <c r="J377" s="399"/>
      <c r="K377" s="399"/>
      <c r="L377" s="399"/>
      <c r="M377" s="399"/>
      <c r="N377" s="399"/>
      <c r="O377" s="399"/>
      <c r="P377" s="399"/>
    </row>
    <row r="378" spans="1:16" ht="15.75" x14ac:dyDescent="0.2">
      <c r="A378" s="399"/>
      <c r="B378" s="399"/>
      <c r="C378" s="399"/>
      <c r="D378" s="399"/>
      <c r="E378" s="399"/>
      <c r="F378" s="399"/>
      <c r="G378" s="399"/>
      <c r="H378" s="399"/>
      <c r="I378" s="399"/>
      <c r="J378" s="399"/>
      <c r="K378" s="399"/>
      <c r="L378" s="399"/>
      <c r="M378" s="399"/>
      <c r="N378" s="399"/>
      <c r="O378" s="399"/>
      <c r="P378" s="399"/>
    </row>
    <row r="379" spans="1:16" ht="15.75" x14ac:dyDescent="0.2">
      <c r="A379" s="421" t="s">
        <v>256</v>
      </c>
      <c r="B379" s="421"/>
      <c r="C379" s="421"/>
      <c r="D379" s="421"/>
      <c r="E379" s="421"/>
      <c r="F379" s="421"/>
      <c r="G379" s="421"/>
      <c r="H379" s="421"/>
      <c r="I379" s="421"/>
      <c r="J379" s="421"/>
      <c r="K379" s="421"/>
      <c r="L379" s="421"/>
      <c r="M379" s="421"/>
      <c r="N379" s="421"/>
      <c r="O379" s="421"/>
      <c r="P379" s="421"/>
    </row>
    <row r="380" spans="1:16" ht="15.75" x14ac:dyDescent="0.2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1:16" ht="16.5" thickBot="1" x14ac:dyDescent="0.2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1:16" ht="16.5" thickBot="1" x14ac:dyDescent="0.25">
      <c r="A382" s="78" t="s">
        <v>2</v>
      </c>
      <c r="B382" s="408" t="s">
        <v>146</v>
      </c>
      <c r="C382" s="409"/>
      <c r="D382" s="79" t="s">
        <v>3</v>
      </c>
      <c r="E382" s="408">
        <v>2010</v>
      </c>
      <c r="F382" s="410"/>
      <c r="G382" s="410"/>
      <c r="H382" s="409"/>
      <c r="I382" s="79" t="s">
        <v>4</v>
      </c>
      <c r="J382" s="80" t="s">
        <v>200</v>
      </c>
      <c r="K382" s="80"/>
      <c r="L382" s="80"/>
      <c r="M382" s="80" t="s">
        <v>5</v>
      </c>
      <c r="N382" s="408" t="s">
        <v>155</v>
      </c>
      <c r="O382" s="410"/>
      <c r="P382" s="413"/>
    </row>
    <row r="383" spans="1:16" ht="16.5" thickBot="1" x14ac:dyDescent="0.2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1:16" ht="16.5" thickBot="1" x14ac:dyDescent="0.25">
      <c r="A384" s="78" t="s">
        <v>6</v>
      </c>
      <c r="B384" s="408" t="s">
        <v>136</v>
      </c>
      <c r="C384" s="409"/>
      <c r="D384" s="79" t="s">
        <v>7</v>
      </c>
      <c r="E384" s="408" t="s">
        <v>137</v>
      </c>
      <c r="F384" s="410"/>
      <c r="G384" s="410"/>
      <c r="H384" s="409"/>
      <c r="I384" s="79" t="s">
        <v>8</v>
      </c>
      <c r="J384" s="80">
        <v>9</v>
      </c>
      <c r="K384" s="80"/>
      <c r="L384" s="80"/>
      <c r="M384" s="80" t="s">
        <v>9</v>
      </c>
      <c r="N384" s="80"/>
      <c r="O384" s="178"/>
      <c r="P384" s="179">
        <v>80</v>
      </c>
    </row>
    <row r="385" spans="1:16" ht="16.5" thickBot="1" x14ac:dyDescent="0.2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1:16" ht="16.5" thickBot="1" x14ac:dyDescent="0.25">
      <c r="A386" s="411" t="s">
        <v>10</v>
      </c>
      <c r="B386" s="412"/>
      <c r="C386" s="408" t="s">
        <v>165</v>
      </c>
      <c r="D386" s="410"/>
      <c r="E386" s="410"/>
      <c r="F386" s="410"/>
      <c r="G386" s="410"/>
      <c r="H386" s="410"/>
      <c r="I386" s="410"/>
      <c r="J386" s="410"/>
      <c r="K386" s="410"/>
      <c r="L386" s="410"/>
      <c r="M386" s="410"/>
      <c r="N386" s="410"/>
      <c r="O386" s="410"/>
      <c r="P386" s="413"/>
    </row>
    <row r="387" spans="1:16" ht="16.5" thickBot="1" x14ac:dyDescent="0.2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1:16" ht="16.5" thickBot="1" x14ac:dyDescent="0.25">
      <c r="A388" s="411" t="s">
        <v>11</v>
      </c>
      <c r="B388" s="412"/>
      <c r="C388" s="408" t="s">
        <v>194</v>
      </c>
      <c r="D388" s="410"/>
      <c r="E388" s="410"/>
      <c r="F388" s="410"/>
      <c r="G388" s="410"/>
      <c r="H388" s="410"/>
      <c r="I388" s="410"/>
      <c r="J388" s="410"/>
      <c r="K388" s="410"/>
      <c r="L388" s="410"/>
      <c r="M388" s="410"/>
      <c r="N388" s="410"/>
      <c r="O388" s="410"/>
      <c r="P388" s="413"/>
    </row>
    <row r="389" spans="1:16" ht="16.5" thickBot="1" x14ac:dyDescent="0.25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</row>
    <row r="390" spans="1:16" ht="16.5" thickBot="1" x14ac:dyDescent="0.25">
      <c r="A390" s="400" t="s">
        <v>12</v>
      </c>
      <c r="B390" s="402" t="s">
        <v>13</v>
      </c>
      <c r="C390" s="403"/>
      <c r="D390" s="404" t="s">
        <v>220</v>
      </c>
      <c r="E390" s="391" t="s">
        <v>15</v>
      </c>
      <c r="F390" s="392"/>
      <c r="G390" s="392"/>
      <c r="H390" s="392"/>
      <c r="I390" s="393"/>
      <c r="J390" s="404" t="s">
        <v>16</v>
      </c>
      <c r="K390" s="404" t="s">
        <v>17</v>
      </c>
      <c r="L390" s="391" t="s">
        <v>18</v>
      </c>
      <c r="M390" s="392"/>
      <c r="N390" s="393"/>
      <c r="O390" s="394" t="s">
        <v>115</v>
      </c>
      <c r="P390" s="395"/>
    </row>
    <row r="391" spans="1:16" ht="32.25" thickBot="1" x14ac:dyDescent="0.25">
      <c r="A391" s="401"/>
      <c r="B391" s="82" t="s">
        <v>19</v>
      </c>
      <c r="C391" s="83" t="s">
        <v>20</v>
      </c>
      <c r="D391" s="405"/>
      <c r="E391" s="84" t="s">
        <v>21</v>
      </c>
      <c r="F391" s="84" t="s">
        <v>22</v>
      </c>
      <c r="G391" s="85" t="s">
        <v>23</v>
      </c>
      <c r="H391" s="119" t="s">
        <v>24</v>
      </c>
      <c r="I391" s="86" t="s">
        <v>25</v>
      </c>
      <c r="J391" s="405"/>
      <c r="K391" s="405"/>
      <c r="L391" s="176" t="s">
        <v>223</v>
      </c>
      <c r="M391" s="85" t="s">
        <v>221</v>
      </c>
      <c r="N391" s="83" t="s">
        <v>222</v>
      </c>
      <c r="O391" s="396"/>
      <c r="P391" s="397"/>
    </row>
    <row r="392" spans="1:16" ht="15.75" x14ac:dyDescent="0.2">
      <c r="A392" s="151">
        <v>45672</v>
      </c>
      <c r="B392" s="155"/>
      <c r="C392" s="155">
        <v>445788</v>
      </c>
      <c r="D392" s="148"/>
      <c r="E392" s="245"/>
      <c r="F392" s="96"/>
      <c r="G392" s="152"/>
      <c r="H392" s="153"/>
      <c r="I392" s="157"/>
      <c r="J392" s="149"/>
      <c r="K392" s="99"/>
      <c r="L392" s="173"/>
      <c r="M392" s="94"/>
      <c r="N392" s="100"/>
      <c r="O392" s="406"/>
      <c r="P392" s="407"/>
    </row>
    <row r="393" spans="1:16" ht="15.75" x14ac:dyDescent="0.2">
      <c r="A393" s="151">
        <v>45685</v>
      </c>
      <c r="B393" s="155">
        <v>445788</v>
      </c>
      <c r="C393" s="155">
        <v>446198</v>
      </c>
      <c r="D393" s="148">
        <f>+C393-B393</f>
        <v>410</v>
      </c>
      <c r="E393" s="245" t="s">
        <v>334</v>
      </c>
      <c r="F393" s="96" t="s">
        <v>315</v>
      </c>
      <c r="G393" s="152">
        <v>20.202000000000002</v>
      </c>
      <c r="H393" s="153">
        <v>24.75</v>
      </c>
      <c r="I393" s="157">
        <f>G393*H393</f>
        <v>499.99950000000007</v>
      </c>
      <c r="J393" s="149">
        <f>D393/G393</f>
        <v>20.295020295020294</v>
      </c>
      <c r="K393" s="99">
        <v>45685</v>
      </c>
      <c r="L393" s="173" t="s">
        <v>223</v>
      </c>
      <c r="M393" s="94" t="s">
        <v>227</v>
      </c>
      <c r="N393" s="100" t="s">
        <v>227</v>
      </c>
      <c r="O393" s="406" t="s">
        <v>335</v>
      </c>
      <c r="P393" s="407"/>
    </row>
    <row r="394" spans="1:16" ht="15.75" x14ac:dyDescent="0.2">
      <c r="A394" s="151">
        <v>45686</v>
      </c>
      <c r="B394" s="155">
        <v>446198</v>
      </c>
      <c r="C394" s="155">
        <v>446229</v>
      </c>
      <c r="D394" s="148">
        <f>+C394-B394</f>
        <v>31</v>
      </c>
      <c r="E394" s="245" t="s">
        <v>336</v>
      </c>
      <c r="F394" s="96" t="s">
        <v>320</v>
      </c>
      <c r="G394" s="152">
        <v>24.2424</v>
      </c>
      <c r="H394" s="153">
        <v>24.75</v>
      </c>
      <c r="I394" s="157">
        <f>G394*H394</f>
        <v>599.99940000000004</v>
      </c>
      <c r="J394" s="149">
        <f>D394/G394</f>
        <v>1.2787512787512787</v>
      </c>
      <c r="K394" s="99">
        <v>45686</v>
      </c>
      <c r="L394" s="173" t="s">
        <v>227</v>
      </c>
      <c r="M394" s="94" t="s">
        <v>150</v>
      </c>
      <c r="N394" s="100" t="s">
        <v>337</v>
      </c>
      <c r="O394" s="406" t="s">
        <v>197</v>
      </c>
      <c r="P394" s="407"/>
    </row>
    <row r="395" spans="1:16" ht="15.75" x14ac:dyDescent="0.2">
      <c r="A395" s="151">
        <v>45688</v>
      </c>
      <c r="B395" s="155">
        <v>446229</v>
      </c>
      <c r="C395" s="155">
        <v>446363</v>
      </c>
      <c r="D395" s="148">
        <f>+C395-B395</f>
        <v>134</v>
      </c>
      <c r="E395" s="245" t="s">
        <v>338</v>
      </c>
      <c r="F395" s="96" t="s">
        <v>327</v>
      </c>
      <c r="G395" s="152">
        <v>41.152299999999997</v>
      </c>
      <c r="H395" s="153">
        <v>24.3</v>
      </c>
      <c r="I395" s="157">
        <f>G395*H395</f>
        <v>1000.0008899999999</v>
      </c>
      <c r="J395" s="149">
        <f>D395/G395</f>
        <v>3.2561971019845797</v>
      </c>
      <c r="K395" s="99">
        <v>45688</v>
      </c>
      <c r="L395" s="173" t="s">
        <v>227</v>
      </c>
      <c r="M395" s="94" t="s">
        <v>150</v>
      </c>
      <c r="N395" s="100" t="s">
        <v>339</v>
      </c>
      <c r="O395" s="406" t="s">
        <v>267</v>
      </c>
      <c r="P395" s="407"/>
    </row>
    <row r="396" spans="1:16" ht="15.75" x14ac:dyDescent="0.2">
      <c r="A396" s="151"/>
      <c r="B396" s="152"/>
      <c r="C396" s="152"/>
      <c r="D396" s="148">
        <f>+C396-B396</f>
        <v>0</v>
      </c>
      <c r="E396" s="245"/>
      <c r="F396" s="96"/>
      <c r="G396" s="152"/>
      <c r="H396" s="153"/>
      <c r="I396" s="157">
        <f>G396*H396</f>
        <v>0</v>
      </c>
      <c r="J396" s="149" t="e">
        <f>D396/G396</f>
        <v>#DIV/0!</v>
      </c>
      <c r="K396" s="99"/>
      <c r="L396" s="173"/>
      <c r="M396" s="94"/>
      <c r="N396" s="100"/>
      <c r="O396" s="406"/>
      <c r="P396" s="407"/>
    </row>
    <row r="397" spans="1:16" ht="16.5" thickBot="1" x14ac:dyDescent="0.25">
      <c r="A397" s="93"/>
      <c r="B397" s="128"/>
      <c r="C397" s="128"/>
      <c r="D397" s="129"/>
      <c r="E397" s="96"/>
      <c r="F397" s="96"/>
      <c r="G397" s="96"/>
      <c r="H397" s="97"/>
      <c r="I397" s="91"/>
      <c r="J397" s="98"/>
      <c r="K397" s="92"/>
      <c r="L397" s="174"/>
      <c r="M397" s="163"/>
      <c r="N397" s="101"/>
      <c r="O397" s="417"/>
      <c r="P397" s="418"/>
    </row>
    <row r="398" spans="1:16" ht="16.5" thickBot="1" x14ac:dyDescent="0.25">
      <c r="A398" s="256" t="s">
        <v>28</v>
      </c>
      <c r="B398" s="104"/>
      <c r="C398" s="105"/>
      <c r="D398" s="106">
        <f>SUM(D392:D397)</f>
        <v>575</v>
      </c>
      <c r="E398" s="107"/>
      <c r="F398" s="107"/>
      <c r="G398" s="118">
        <f>SUM(G392:G397)</f>
        <v>85.596699999999998</v>
      </c>
      <c r="H398" s="105"/>
      <c r="I398" s="118">
        <f>SUM(I392:I397)</f>
        <v>2099.9997899999998</v>
      </c>
      <c r="J398" s="109">
        <f>D398/G398</f>
        <v>6.7175486905453132</v>
      </c>
      <c r="K398" s="110"/>
      <c r="L398" s="175"/>
      <c r="M398" s="111"/>
      <c r="N398" s="112"/>
      <c r="O398" s="419"/>
      <c r="P398" s="420"/>
    </row>
    <row r="399" spans="1:16" ht="15.75" x14ac:dyDescent="0.2">
      <c r="A399" s="76"/>
      <c r="B399" s="113"/>
      <c r="C399" s="113"/>
      <c r="D399" s="113"/>
      <c r="E399" s="113"/>
      <c r="F399" s="113"/>
      <c r="G399" s="113"/>
      <c r="H399" s="113"/>
      <c r="I399" s="76"/>
      <c r="J399" s="76"/>
      <c r="K399" s="76"/>
      <c r="L399" s="76"/>
      <c r="M399" s="76"/>
      <c r="N399" s="76"/>
      <c r="O399" s="113"/>
      <c r="P399" s="114"/>
    </row>
    <row r="400" spans="1:16" ht="15.75" x14ac:dyDescent="0.2">
      <c r="A400" s="76"/>
      <c r="B400" s="113"/>
      <c r="C400" s="113"/>
      <c r="D400" s="113"/>
      <c r="E400" s="113"/>
      <c r="F400" s="113"/>
      <c r="G400" s="113"/>
      <c r="H400" s="113"/>
      <c r="I400" s="76"/>
      <c r="J400" s="76"/>
      <c r="K400" s="76"/>
      <c r="L400" s="76"/>
      <c r="M400" s="76"/>
      <c r="N400" s="76"/>
      <c r="O400" s="113"/>
      <c r="P400" s="114"/>
    </row>
    <row r="401" spans="1:16" ht="15.75" x14ac:dyDescent="0.2">
      <c r="A401" s="76"/>
      <c r="B401" s="113"/>
      <c r="C401" s="113"/>
      <c r="D401" s="113"/>
      <c r="E401" s="113"/>
      <c r="F401" s="113"/>
      <c r="G401" s="113"/>
      <c r="H401" s="113"/>
      <c r="I401" s="76"/>
      <c r="J401" s="76"/>
      <c r="K401" s="76"/>
      <c r="L401" s="76"/>
      <c r="M401" s="1"/>
      <c r="N401" s="1"/>
      <c r="O401" s="3"/>
      <c r="P401" s="114"/>
    </row>
    <row r="402" spans="1:16" ht="15.75" x14ac:dyDescent="0.2">
      <c r="A402" s="115"/>
      <c r="B402" s="398" t="s">
        <v>29</v>
      </c>
      <c r="C402" s="398"/>
      <c r="D402" s="398"/>
      <c r="E402" s="116"/>
      <c r="F402" s="116"/>
      <c r="G402" s="116"/>
      <c r="H402" s="115"/>
      <c r="I402" s="116" t="s">
        <v>30</v>
      </c>
      <c r="J402" s="115"/>
      <c r="K402" s="116"/>
      <c r="L402" s="116"/>
      <c r="M402" s="116"/>
      <c r="N402" s="116" t="s">
        <v>31</v>
      </c>
      <c r="O402" s="116"/>
      <c r="P402" s="117"/>
    </row>
    <row r="403" spans="1:16" ht="15.75" x14ac:dyDescent="0.2">
      <c r="A403" s="116"/>
      <c r="B403" s="399" t="s">
        <v>185</v>
      </c>
      <c r="C403" s="399"/>
      <c r="D403" s="399"/>
      <c r="E403" s="76"/>
      <c r="F403" s="76"/>
      <c r="G403" s="76"/>
      <c r="H403" s="115"/>
      <c r="I403" s="76" t="s">
        <v>199</v>
      </c>
      <c r="J403" s="115"/>
      <c r="K403" s="76"/>
      <c r="L403" s="76"/>
      <c r="M403" s="76"/>
      <c r="N403" s="76" t="s">
        <v>182</v>
      </c>
      <c r="O403" s="76"/>
      <c r="P403" s="117"/>
    </row>
    <row r="404" spans="1:16" ht="15.75" x14ac:dyDescent="0.2">
      <c r="A404" s="399" t="s">
        <v>183</v>
      </c>
      <c r="B404" s="399"/>
      <c r="C404" s="399"/>
      <c r="D404" s="399"/>
      <c r="E404" s="399"/>
      <c r="F404" s="76"/>
      <c r="G404" s="76"/>
      <c r="H404" s="115"/>
      <c r="I404" s="76" t="s">
        <v>201</v>
      </c>
      <c r="J404" s="115"/>
      <c r="K404" s="76"/>
      <c r="L404" s="76"/>
      <c r="M404" s="76"/>
      <c r="N404" s="76" t="s">
        <v>124</v>
      </c>
      <c r="O404" s="76"/>
      <c r="P404" s="117"/>
    </row>
    <row r="405" spans="1:16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">
      <c r="A406" s="414" t="s">
        <v>224</v>
      </c>
      <c r="B406" s="414"/>
      <c r="C406" s="414"/>
      <c r="D406" s="414"/>
      <c r="E406" s="414"/>
      <c r="F406"/>
      <c r="G406"/>
      <c r="H406"/>
      <c r="I406"/>
      <c r="J406"/>
      <c r="K406"/>
      <c r="L406"/>
      <c r="M406"/>
      <c r="N406"/>
      <c r="O406"/>
      <c r="P406"/>
    </row>
    <row r="410" spans="1:16" ht="15.75" x14ac:dyDescent="0.2">
      <c r="A410" s="399" t="s">
        <v>164</v>
      </c>
      <c r="B410" s="399"/>
      <c r="C410" s="399"/>
      <c r="D410" s="399"/>
      <c r="E410" s="399"/>
      <c r="F410" s="399"/>
      <c r="G410" s="399"/>
      <c r="H410" s="399"/>
      <c r="I410" s="399"/>
      <c r="J410" s="399"/>
      <c r="K410" s="399"/>
      <c r="L410" s="399"/>
      <c r="M410" s="399"/>
      <c r="N410" s="399"/>
      <c r="O410" s="399"/>
      <c r="P410" s="399"/>
    </row>
    <row r="411" spans="1:16" ht="15.75" x14ac:dyDescent="0.2">
      <c r="A411" s="399" t="s">
        <v>1</v>
      </c>
      <c r="B411" s="399"/>
      <c r="C411" s="399"/>
      <c r="D411" s="399"/>
      <c r="E411" s="399"/>
      <c r="F411" s="399"/>
      <c r="G411" s="399"/>
      <c r="H411" s="399"/>
      <c r="I411" s="399"/>
      <c r="J411" s="399"/>
      <c r="K411" s="399"/>
      <c r="L411" s="399"/>
      <c r="M411" s="399"/>
      <c r="N411" s="399"/>
      <c r="O411" s="399"/>
      <c r="P411" s="399"/>
    </row>
    <row r="412" spans="1:16" ht="15.75" x14ac:dyDescent="0.2">
      <c r="A412" s="399"/>
      <c r="B412" s="399"/>
      <c r="C412" s="399"/>
      <c r="D412" s="399"/>
      <c r="E412" s="399"/>
      <c r="F412" s="399"/>
      <c r="G412" s="399"/>
      <c r="H412" s="399"/>
      <c r="I412" s="399"/>
      <c r="J412" s="399"/>
      <c r="K412" s="399"/>
      <c r="L412" s="399"/>
      <c r="M412" s="399"/>
      <c r="N412" s="399"/>
      <c r="O412" s="399"/>
      <c r="P412" s="399"/>
    </row>
    <row r="413" spans="1:16" ht="15.75" x14ac:dyDescent="0.2">
      <c r="A413" s="421" t="s">
        <v>256</v>
      </c>
      <c r="B413" s="421"/>
      <c r="C413" s="421"/>
      <c r="D413" s="421"/>
      <c r="E413" s="421"/>
      <c r="F413" s="421"/>
      <c r="G413" s="421"/>
      <c r="H413" s="421"/>
      <c r="I413" s="421"/>
      <c r="J413" s="421"/>
      <c r="K413" s="421"/>
      <c r="L413" s="421"/>
      <c r="M413" s="421"/>
      <c r="N413" s="421"/>
      <c r="O413" s="421"/>
      <c r="P413" s="421"/>
    </row>
    <row r="414" spans="1:16" ht="15.75" x14ac:dyDescent="0.2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1:16" ht="16.5" thickBot="1" x14ac:dyDescent="0.2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1:16" ht="16.5" thickBot="1" x14ac:dyDescent="0.25">
      <c r="A416" s="78" t="s">
        <v>2</v>
      </c>
      <c r="B416" s="408" t="s">
        <v>146</v>
      </c>
      <c r="C416" s="409"/>
      <c r="D416" s="79" t="s">
        <v>3</v>
      </c>
      <c r="E416" s="408">
        <v>2010</v>
      </c>
      <c r="F416" s="410"/>
      <c r="G416" s="410"/>
      <c r="H416" s="409"/>
      <c r="I416" s="79" t="s">
        <v>4</v>
      </c>
      <c r="J416" s="80" t="s">
        <v>200</v>
      </c>
      <c r="K416" s="80"/>
      <c r="L416" s="80"/>
      <c r="M416" s="80" t="s">
        <v>5</v>
      </c>
      <c r="N416" s="408" t="s">
        <v>155</v>
      </c>
      <c r="O416" s="410"/>
      <c r="P416" s="413"/>
    </row>
    <row r="417" spans="1:16" ht="16.5" thickBot="1" x14ac:dyDescent="0.2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1:16" ht="16.5" thickBot="1" x14ac:dyDescent="0.25">
      <c r="A418" s="78" t="s">
        <v>6</v>
      </c>
      <c r="B418" s="408" t="s">
        <v>136</v>
      </c>
      <c r="C418" s="409"/>
      <c r="D418" s="79" t="s">
        <v>7</v>
      </c>
      <c r="E418" s="408" t="s">
        <v>137</v>
      </c>
      <c r="F418" s="410"/>
      <c r="G418" s="410"/>
      <c r="H418" s="409"/>
      <c r="I418" s="79" t="s">
        <v>8</v>
      </c>
      <c r="J418" s="80">
        <v>9</v>
      </c>
      <c r="K418" s="80"/>
      <c r="L418" s="80"/>
      <c r="M418" s="80" t="s">
        <v>9</v>
      </c>
      <c r="N418" s="80"/>
      <c r="O418" s="178"/>
      <c r="P418" s="179">
        <v>80</v>
      </c>
    </row>
    <row r="419" spans="1:16" ht="16.5" thickBot="1" x14ac:dyDescent="0.2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1:16" ht="16.5" thickBot="1" x14ac:dyDescent="0.25">
      <c r="A420" s="411" t="s">
        <v>10</v>
      </c>
      <c r="B420" s="412"/>
      <c r="C420" s="408" t="s">
        <v>165</v>
      </c>
      <c r="D420" s="410"/>
      <c r="E420" s="410"/>
      <c r="F420" s="410"/>
      <c r="G420" s="410"/>
      <c r="H420" s="410"/>
      <c r="I420" s="410"/>
      <c r="J420" s="410"/>
      <c r="K420" s="410"/>
      <c r="L420" s="410"/>
      <c r="M420" s="410"/>
      <c r="N420" s="410"/>
      <c r="O420" s="410"/>
      <c r="P420" s="413"/>
    </row>
    <row r="421" spans="1:16" ht="16.5" thickBot="1" x14ac:dyDescent="0.2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1:16" ht="16.5" thickBot="1" x14ac:dyDescent="0.25">
      <c r="A422" s="411" t="s">
        <v>11</v>
      </c>
      <c r="B422" s="412"/>
      <c r="C422" s="408" t="s">
        <v>194</v>
      </c>
      <c r="D422" s="410"/>
      <c r="E422" s="410"/>
      <c r="F422" s="410"/>
      <c r="G422" s="410"/>
      <c r="H422" s="410"/>
      <c r="I422" s="410"/>
      <c r="J422" s="410"/>
      <c r="K422" s="410"/>
      <c r="L422" s="410"/>
      <c r="M422" s="410"/>
      <c r="N422" s="410"/>
      <c r="O422" s="410"/>
      <c r="P422" s="413"/>
    </row>
    <row r="423" spans="1:16" ht="16.5" thickBot="1" x14ac:dyDescent="0.25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</row>
    <row r="424" spans="1:16" ht="16.5" thickBot="1" x14ac:dyDescent="0.25">
      <c r="A424" s="400" t="s">
        <v>12</v>
      </c>
      <c r="B424" s="402" t="s">
        <v>13</v>
      </c>
      <c r="C424" s="403"/>
      <c r="D424" s="404" t="s">
        <v>220</v>
      </c>
      <c r="E424" s="391" t="s">
        <v>15</v>
      </c>
      <c r="F424" s="392"/>
      <c r="G424" s="392"/>
      <c r="H424" s="392"/>
      <c r="I424" s="393"/>
      <c r="J424" s="404" t="s">
        <v>16</v>
      </c>
      <c r="K424" s="404" t="s">
        <v>17</v>
      </c>
      <c r="L424" s="391" t="s">
        <v>18</v>
      </c>
      <c r="M424" s="392"/>
      <c r="N424" s="393"/>
      <c r="O424" s="394" t="s">
        <v>115</v>
      </c>
      <c r="P424" s="395"/>
    </row>
    <row r="425" spans="1:16" ht="32.25" thickBot="1" x14ac:dyDescent="0.25">
      <c r="A425" s="401"/>
      <c r="B425" s="82" t="s">
        <v>19</v>
      </c>
      <c r="C425" s="83" t="s">
        <v>20</v>
      </c>
      <c r="D425" s="405"/>
      <c r="E425" s="84" t="s">
        <v>21</v>
      </c>
      <c r="F425" s="84" t="s">
        <v>22</v>
      </c>
      <c r="G425" s="85" t="s">
        <v>23</v>
      </c>
      <c r="H425" s="119" t="s">
        <v>24</v>
      </c>
      <c r="I425" s="86" t="s">
        <v>25</v>
      </c>
      <c r="J425" s="405"/>
      <c r="K425" s="405"/>
      <c r="L425" s="176" t="s">
        <v>223</v>
      </c>
      <c r="M425" s="85" t="s">
        <v>221</v>
      </c>
      <c r="N425" s="83" t="s">
        <v>222</v>
      </c>
      <c r="O425" s="396"/>
      <c r="P425" s="397"/>
    </row>
    <row r="426" spans="1:16" ht="15.75" x14ac:dyDescent="0.2">
      <c r="A426" s="151">
        <v>45688</v>
      </c>
      <c r="B426" s="155"/>
      <c r="C426" s="155">
        <v>446363</v>
      </c>
      <c r="D426" s="148"/>
      <c r="E426" s="245"/>
      <c r="F426" s="96"/>
      <c r="G426" s="152"/>
      <c r="H426" s="153"/>
      <c r="I426" s="157"/>
      <c r="J426" s="149"/>
      <c r="K426" s="99"/>
      <c r="L426" s="173"/>
      <c r="M426" s="94"/>
      <c r="N426" s="100"/>
      <c r="O426" s="406"/>
      <c r="P426" s="407"/>
    </row>
    <row r="427" spans="1:16" ht="15.75" x14ac:dyDescent="0.2">
      <c r="A427" s="151">
        <v>45692</v>
      </c>
      <c r="B427" s="155">
        <v>446363</v>
      </c>
      <c r="C427" s="155">
        <v>446623</v>
      </c>
      <c r="D427" s="148">
        <f>+C427-B427</f>
        <v>260</v>
      </c>
      <c r="E427" s="96" t="s">
        <v>351</v>
      </c>
      <c r="F427" s="96" t="s">
        <v>343</v>
      </c>
      <c r="G427" s="152">
        <v>41.152299999999997</v>
      </c>
      <c r="H427" s="153">
        <v>24.3</v>
      </c>
      <c r="I427" s="157">
        <f>G427*H427</f>
        <v>1000.0008899999999</v>
      </c>
      <c r="J427" s="149">
        <f>D427/G427</f>
        <v>6.3179943769850047</v>
      </c>
      <c r="K427" s="99">
        <v>45692</v>
      </c>
      <c r="L427" s="173" t="s">
        <v>227</v>
      </c>
      <c r="M427" s="94" t="s">
        <v>150</v>
      </c>
      <c r="N427" s="100" t="s">
        <v>352</v>
      </c>
      <c r="O427" s="406" t="s">
        <v>353</v>
      </c>
      <c r="P427" s="407"/>
    </row>
    <row r="428" spans="1:16" ht="15.75" x14ac:dyDescent="0.2">
      <c r="A428" s="151">
        <v>45693</v>
      </c>
      <c r="B428" s="155">
        <v>446623</v>
      </c>
      <c r="C428" s="155">
        <v>446834</v>
      </c>
      <c r="D428" s="148">
        <f>+C428-B428</f>
        <v>211</v>
      </c>
      <c r="E428" s="96" t="s">
        <v>354</v>
      </c>
      <c r="F428" s="96" t="s">
        <v>346</v>
      </c>
      <c r="G428" s="152">
        <v>24.691400000000002</v>
      </c>
      <c r="H428" s="153">
        <v>24.3</v>
      </c>
      <c r="I428" s="157">
        <f>G428*H428</f>
        <v>600.00102000000004</v>
      </c>
      <c r="J428" s="149">
        <f>D428/G428</f>
        <v>8.5454854726746952</v>
      </c>
      <c r="K428" s="99">
        <v>45693</v>
      </c>
      <c r="L428" s="173" t="s">
        <v>227</v>
      </c>
      <c r="M428" s="94" t="s">
        <v>150</v>
      </c>
      <c r="N428" s="100" t="s">
        <v>355</v>
      </c>
      <c r="O428" s="406" t="s">
        <v>353</v>
      </c>
      <c r="P428" s="407"/>
    </row>
    <row r="429" spans="1:16" ht="15.75" x14ac:dyDescent="0.2">
      <c r="A429" s="151"/>
      <c r="B429" s="152"/>
      <c r="C429" s="152"/>
      <c r="D429" s="148">
        <f>+C429-B429</f>
        <v>0</v>
      </c>
      <c r="E429" s="96"/>
      <c r="F429" s="96"/>
      <c r="G429" s="152"/>
      <c r="H429" s="153"/>
      <c r="I429" s="157">
        <f>G429*H429</f>
        <v>0</v>
      </c>
      <c r="J429" s="149" t="e">
        <f>D429/G429</f>
        <v>#DIV/0!</v>
      </c>
      <c r="K429" s="99"/>
      <c r="L429" s="173"/>
      <c r="M429" s="94"/>
      <c r="N429" s="100"/>
      <c r="O429" s="406"/>
      <c r="P429" s="407"/>
    </row>
    <row r="430" spans="1:16" ht="15.75" x14ac:dyDescent="0.2">
      <c r="A430" s="151"/>
      <c r="B430" s="152"/>
      <c r="C430" s="152"/>
      <c r="D430" s="148">
        <f>+C430-B430</f>
        <v>0</v>
      </c>
      <c r="E430" s="96"/>
      <c r="F430" s="96"/>
      <c r="G430" s="152"/>
      <c r="H430" s="153"/>
      <c r="I430" s="157">
        <f>G430*H430</f>
        <v>0</v>
      </c>
      <c r="J430" s="149" t="e">
        <f>D430/G430</f>
        <v>#DIV/0!</v>
      </c>
      <c r="K430" s="99"/>
      <c r="L430" s="173"/>
      <c r="M430" s="94"/>
      <c r="N430" s="100"/>
      <c r="O430" s="406"/>
      <c r="P430" s="407"/>
    </row>
    <row r="431" spans="1:16" ht="16.5" thickBot="1" x14ac:dyDescent="0.25">
      <c r="A431" s="93"/>
      <c r="B431" s="128"/>
      <c r="C431" s="128"/>
      <c r="D431" s="129"/>
      <c r="E431" s="96"/>
      <c r="F431" s="96"/>
      <c r="G431" s="96"/>
      <c r="H431" s="97"/>
      <c r="I431" s="91"/>
      <c r="J431" s="98"/>
      <c r="K431" s="92"/>
      <c r="L431" s="174"/>
      <c r="M431" s="163"/>
      <c r="N431" s="101"/>
      <c r="O431" s="417"/>
      <c r="P431" s="418"/>
    </row>
    <row r="432" spans="1:16" ht="16.5" thickBot="1" x14ac:dyDescent="0.25">
      <c r="A432" s="265" t="s">
        <v>28</v>
      </c>
      <c r="B432" s="104"/>
      <c r="C432" s="105"/>
      <c r="D432" s="106">
        <f>SUM(D426:D431)</f>
        <v>471</v>
      </c>
      <c r="E432" s="107"/>
      <c r="F432" s="107"/>
      <c r="G432" s="118">
        <f>SUM(G426:G431)</f>
        <v>65.843699999999998</v>
      </c>
      <c r="H432" s="105"/>
      <c r="I432" s="118">
        <f>SUM(I426:I431)</f>
        <v>1600.00191</v>
      </c>
      <c r="J432" s="109">
        <f>D432/G432</f>
        <v>7.153303960743397</v>
      </c>
      <c r="K432" s="110"/>
      <c r="L432" s="175"/>
      <c r="M432" s="111"/>
      <c r="N432" s="112"/>
      <c r="O432" s="419"/>
      <c r="P432" s="420"/>
    </row>
    <row r="433" spans="1:16" ht="15.75" x14ac:dyDescent="0.2">
      <c r="A433" s="76"/>
      <c r="B433" s="113"/>
      <c r="C433" s="113"/>
      <c r="D433" s="113"/>
      <c r="E433" s="113"/>
      <c r="F433" s="113"/>
      <c r="G433" s="113"/>
      <c r="H433" s="113"/>
      <c r="I433" s="76"/>
      <c r="J433" s="76"/>
      <c r="K433" s="76"/>
      <c r="L433" s="76"/>
      <c r="M433" s="76"/>
      <c r="N433" s="76"/>
      <c r="O433" s="113"/>
      <c r="P433" s="114"/>
    </row>
    <row r="434" spans="1:16" ht="15.75" x14ac:dyDescent="0.2">
      <c r="A434" s="76"/>
      <c r="B434" s="113"/>
      <c r="C434" s="113"/>
      <c r="D434" s="113"/>
      <c r="E434" s="113"/>
      <c r="F434" s="113"/>
      <c r="G434" s="113"/>
      <c r="H434" s="113"/>
      <c r="I434" s="76"/>
      <c r="J434" s="76"/>
      <c r="K434" s="76"/>
      <c r="L434" s="76"/>
      <c r="M434" s="76"/>
      <c r="N434" s="76"/>
      <c r="O434" s="113"/>
      <c r="P434" s="114"/>
    </row>
    <row r="435" spans="1:16" ht="15.75" x14ac:dyDescent="0.2">
      <c r="A435" s="76"/>
      <c r="B435" s="113"/>
      <c r="C435" s="113"/>
      <c r="D435" s="113"/>
      <c r="E435" s="113"/>
      <c r="F435" s="113"/>
      <c r="G435" s="113"/>
      <c r="H435" s="113"/>
      <c r="I435" s="76"/>
      <c r="J435" s="76"/>
      <c r="K435" s="76"/>
      <c r="L435" s="76"/>
      <c r="M435" s="1"/>
      <c r="N435" s="1"/>
      <c r="O435" s="3"/>
      <c r="P435" s="114"/>
    </row>
    <row r="436" spans="1:16" ht="15.75" x14ac:dyDescent="0.2">
      <c r="A436" s="115"/>
      <c r="B436" s="398" t="s">
        <v>29</v>
      </c>
      <c r="C436" s="398"/>
      <c r="D436" s="398"/>
      <c r="E436" s="116"/>
      <c r="F436" s="116"/>
      <c r="G436" s="116"/>
      <c r="H436" s="115"/>
      <c r="I436" s="116" t="s">
        <v>30</v>
      </c>
      <c r="J436" s="115"/>
      <c r="K436" s="116"/>
      <c r="L436" s="116"/>
      <c r="M436" s="116"/>
      <c r="N436" s="116" t="s">
        <v>31</v>
      </c>
      <c r="O436" s="116"/>
      <c r="P436" s="117"/>
    </row>
    <row r="437" spans="1:16" ht="15.75" x14ac:dyDescent="0.2">
      <c r="A437" s="116"/>
      <c r="B437" s="399" t="s">
        <v>185</v>
      </c>
      <c r="C437" s="399"/>
      <c r="D437" s="399"/>
      <c r="E437" s="76"/>
      <c r="F437" s="76"/>
      <c r="G437" s="76"/>
      <c r="H437" s="115"/>
      <c r="I437" s="76" t="s">
        <v>199</v>
      </c>
      <c r="J437" s="115"/>
      <c r="K437" s="76"/>
      <c r="L437" s="76"/>
      <c r="M437" s="76"/>
      <c r="N437" s="76" t="s">
        <v>182</v>
      </c>
      <c r="O437" s="76"/>
      <c r="P437" s="117"/>
    </row>
    <row r="438" spans="1:16" ht="15.75" x14ac:dyDescent="0.2">
      <c r="A438" s="399" t="s">
        <v>183</v>
      </c>
      <c r="B438" s="399"/>
      <c r="C438" s="399"/>
      <c r="D438" s="399"/>
      <c r="E438" s="399"/>
      <c r="F438" s="76"/>
      <c r="G438" s="76"/>
      <c r="H438" s="115"/>
      <c r="I438" s="76" t="s">
        <v>201</v>
      </c>
      <c r="J438" s="115"/>
      <c r="K438" s="76"/>
      <c r="L438" s="76"/>
      <c r="M438" s="76"/>
      <c r="N438" s="76" t="s">
        <v>124</v>
      </c>
      <c r="O438" s="76"/>
      <c r="P438" s="117"/>
    </row>
    <row r="439" spans="1:16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x14ac:dyDescent="0.2">
      <c r="A440" s="414" t="s">
        <v>224</v>
      </c>
      <c r="B440" s="414"/>
      <c r="C440" s="414"/>
      <c r="D440" s="414"/>
      <c r="E440" s="414"/>
      <c r="F440"/>
      <c r="G440"/>
      <c r="H440"/>
      <c r="I440"/>
      <c r="J440"/>
      <c r="K440"/>
      <c r="L440"/>
      <c r="M440"/>
      <c r="N440"/>
      <c r="O440"/>
      <c r="P440"/>
    </row>
    <row r="446" spans="1:16" ht="15.75" x14ac:dyDescent="0.2">
      <c r="A446" s="399" t="s">
        <v>164</v>
      </c>
      <c r="B446" s="399"/>
      <c r="C446" s="399"/>
      <c r="D446" s="399"/>
      <c r="E446" s="399"/>
      <c r="F446" s="399"/>
      <c r="G446" s="399"/>
      <c r="H446" s="399"/>
      <c r="I446" s="399"/>
      <c r="J446" s="399"/>
      <c r="K446" s="399"/>
      <c r="L446" s="399"/>
      <c r="M446" s="399"/>
      <c r="N446" s="399"/>
      <c r="O446" s="399"/>
      <c r="P446" s="399"/>
    </row>
    <row r="447" spans="1:16" ht="15.75" x14ac:dyDescent="0.2">
      <c r="A447" s="399" t="s">
        <v>1</v>
      </c>
      <c r="B447" s="399"/>
      <c r="C447" s="399"/>
      <c r="D447" s="399"/>
      <c r="E447" s="399"/>
      <c r="F447" s="399"/>
      <c r="G447" s="399"/>
      <c r="H447" s="399"/>
      <c r="I447" s="399"/>
      <c r="J447" s="399"/>
      <c r="K447" s="399"/>
      <c r="L447" s="399"/>
      <c r="M447" s="399"/>
      <c r="N447" s="399"/>
      <c r="O447" s="399"/>
      <c r="P447" s="399"/>
    </row>
    <row r="448" spans="1:16" ht="15.75" x14ac:dyDescent="0.2">
      <c r="A448" s="399"/>
      <c r="B448" s="399"/>
      <c r="C448" s="399"/>
      <c r="D448" s="399"/>
      <c r="E448" s="399"/>
      <c r="F448" s="399"/>
      <c r="G448" s="399"/>
      <c r="H448" s="399"/>
      <c r="I448" s="399"/>
      <c r="J448" s="399"/>
      <c r="K448" s="399"/>
      <c r="L448" s="399"/>
      <c r="M448" s="399"/>
      <c r="N448" s="399"/>
      <c r="O448" s="399"/>
      <c r="P448" s="399"/>
    </row>
    <row r="449" spans="1:16" ht="15.75" x14ac:dyDescent="0.2">
      <c r="A449" s="421" t="s">
        <v>256</v>
      </c>
      <c r="B449" s="421"/>
      <c r="C449" s="421"/>
      <c r="D449" s="421"/>
      <c r="E449" s="421"/>
      <c r="F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</row>
    <row r="450" spans="1:16" ht="15.75" x14ac:dyDescent="0.2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1:16" ht="16.5" thickBot="1" x14ac:dyDescent="0.2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1:16" ht="16.5" thickBot="1" x14ac:dyDescent="0.25">
      <c r="A452" s="78" t="s">
        <v>2</v>
      </c>
      <c r="B452" s="408" t="s">
        <v>146</v>
      </c>
      <c r="C452" s="409"/>
      <c r="D452" s="79" t="s">
        <v>3</v>
      </c>
      <c r="E452" s="408">
        <v>2010</v>
      </c>
      <c r="F452" s="410"/>
      <c r="G452" s="410"/>
      <c r="H452" s="409"/>
      <c r="I452" s="79" t="s">
        <v>4</v>
      </c>
      <c r="J452" s="80" t="s">
        <v>200</v>
      </c>
      <c r="K452" s="80"/>
      <c r="L452" s="80"/>
      <c r="M452" s="80" t="s">
        <v>5</v>
      </c>
      <c r="N452" s="408" t="s">
        <v>155</v>
      </c>
      <c r="O452" s="410"/>
      <c r="P452" s="413"/>
    </row>
    <row r="453" spans="1:16" ht="16.5" thickBot="1" x14ac:dyDescent="0.2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1:16" ht="16.5" thickBot="1" x14ac:dyDescent="0.25">
      <c r="A454" s="78" t="s">
        <v>6</v>
      </c>
      <c r="B454" s="408" t="s">
        <v>136</v>
      </c>
      <c r="C454" s="409"/>
      <c r="D454" s="79" t="s">
        <v>7</v>
      </c>
      <c r="E454" s="408" t="s">
        <v>137</v>
      </c>
      <c r="F454" s="410"/>
      <c r="G454" s="410"/>
      <c r="H454" s="409"/>
      <c r="I454" s="79" t="s">
        <v>8</v>
      </c>
      <c r="J454" s="80">
        <v>9</v>
      </c>
      <c r="K454" s="80"/>
      <c r="L454" s="80"/>
      <c r="M454" s="80" t="s">
        <v>9</v>
      </c>
      <c r="N454" s="80"/>
      <c r="O454" s="178"/>
      <c r="P454" s="179">
        <v>80</v>
      </c>
    </row>
    <row r="455" spans="1:16" ht="16.5" thickBot="1" x14ac:dyDescent="0.2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1:16" ht="16.5" thickBot="1" x14ac:dyDescent="0.25">
      <c r="A456" s="411" t="s">
        <v>10</v>
      </c>
      <c r="B456" s="412"/>
      <c r="C456" s="408" t="s">
        <v>165</v>
      </c>
      <c r="D456" s="410"/>
      <c r="E456" s="410"/>
      <c r="F456" s="410"/>
      <c r="G456" s="410"/>
      <c r="H456" s="410"/>
      <c r="I456" s="410"/>
      <c r="J456" s="410"/>
      <c r="K456" s="410"/>
      <c r="L456" s="410"/>
      <c r="M456" s="410"/>
      <c r="N456" s="410"/>
      <c r="O456" s="410"/>
      <c r="P456" s="413"/>
    </row>
    <row r="457" spans="1:16" ht="16.5" thickBot="1" x14ac:dyDescent="0.2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1:16" ht="16.5" thickBot="1" x14ac:dyDescent="0.25">
      <c r="A458" s="411" t="s">
        <v>11</v>
      </c>
      <c r="B458" s="412"/>
      <c r="C458" s="408" t="s">
        <v>194</v>
      </c>
      <c r="D458" s="410"/>
      <c r="E458" s="410"/>
      <c r="F458" s="410"/>
      <c r="G458" s="410"/>
      <c r="H458" s="410"/>
      <c r="I458" s="410"/>
      <c r="J458" s="410"/>
      <c r="K458" s="410"/>
      <c r="L458" s="410"/>
      <c r="M458" s="410"/>
      <c r="N458" s="410"/>
      <c r="O458" s="410"/>
      <c r="P458" s="413"/>
    </row>
    <row r="459" spans="1:16" ht="16.5" thickBot="1" x14ac:dyDescent="0.25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</row>
    <row r="460" spans="1:16" ht="16.5" thickBot="1" x14ac:dyDescent="0.25">
      <c r="A460" s="400" t="s">
        <v>12</v>
      </c>
      <c r="B460" s="402" t="s">
        <v>13</v>
      </c>
      <c r="C460" s="403"/>
      <c r="D460" s="404" t="s">
        <v>220</v>
      </c>
      <c r="E460" s="391" t="s">
        <v>15</v>
      </c>
      <c r="F460" s="392"/>
      <c r="G460" s="392"/>
      <c r="H460" s="392"/>
      <c r="I460" s="393"/>
      <c r="J460" s="404" t="s">
        <v>16</v>
      </c>
      <c r="K460" s="404" t="s">
        <v>17</v>
      </c>
      <c r="L460" s="391" t="s">
        <v>18</v>
      </c>
      <c r="M460" s="392"/>
      <c r="N460" s="393"/>
      <c r="O460" s="394" t="s">
        <v>115</v>
      </c>
      <c r="P460" s="395"/>
    </row>
    <row r="461" spans="1:16" ht="32.25" thickBot="1" x14ac:dyDescent="0.25">
      <c r="A461" s="401"/>
      <c r="B461" s="82" t="s">
        <v>19</v>
      </c>
      <c r="C461" s="83" t="s">
        <v>20</v>
      </c>
      <c r="D461" s="405"/>
      <c r="E461" s="84" t="s">
        <v>21</v>
      </c>
      <c r="F461" s="84" t="s">
        <v>22</v>
      </c>
      <c r="G461" s="85" t="s">
        <v>23</v>
      </c>
      <c r="H461" s="119" t="s">
        <v>24</v>
      </c>
      <c r="I461" s="86" t="s">
        <v>25</v>
      </c>
      <c r="J461" s="405"/>
      <c r="K461" s="405"/>
      <c r="L461" s="176" t="s">
        <v>223</v>
      </c>
      <c r="M461" s="85" t="s">
        <v>221</v>
      </c>
      <c r="N461" s="83" t="s">
        <v>222</v>
      </c>
      <c r="O461" s="396"/>
      <c r="P461" s="397"/>
    </row>
    <row r="462" spans="1:16" ht="15.75" x14ac:dyDescent="0.2">
      <c r="A462" s="151">
        <v>45693</v>
      </c>
      <c r="B462" s="155"/>
      <c r="C462" s="155">
        <v>446834</v>
      </c>
      <c r="D462" s="148"/>
      <c r="E462" s="96"/>
      <c r="F462" s="96"/>
      <c r="G462" s="152"/>
      <c r="H462" s="153"/>
      <c r="I462" s="157"/>
      <c r="J462" s="149"/>
      <c r="K462" s="99"/>
      <c r="L462" s="173"/>
      <c r="M462" s="94"/>
      <c r="N462" s="100"/>
      <c r="O462" s="406"/>
      <c r="P462" s="407"/>
    </row>
    <row r="463" spans="1:16" ht="15.75" x14ac:dyDescent="0.2">
      <c r="A463" s="151">
        <v>45699</v>
      </c>
      <c r="B463" s="155">
        <v>446834</v>
      </c>
      <c r="C463" s="155">
        <v>447190</v>
      </c>
      <c r="D463" s="148">
        <f>+C463-B463</f>
        <v>356</v>
      </c>
      <c r="E463" s="96" t="s">
        <v>367</v>
      </c>
      <c r="F463" s="96" t="s">
        <v>371</v>
      </c>
      <c r="G463" s="152">
        <v>40.404000000000003</v>
      </c>
      <c r="H463" s="153">
        <v>24.75</v>
      </c>
      <c r="I463" s="157">
        <f>G463*H463</f>
        <v>999.99900000000014</v>
      </c>
      <c r="J463" s="149">
        <f>D463/G463</f>
        <v>8.8110088110088096</v>
      </c>
      <c r="K463" s="99">
        <v>45699</v>
      </c>
      <c r="L463" s="173" t="s">
        <v>227</v>
      </c>
      <c r="M463" s="94" t="s">
        <v>150</v>
      </c>
      <c r="N463" s="100" t="s">
        <v>368</v>
      </c>
      <c r="O463" s="406" t="s">
        <v>353</v>
      </c>
      <c r="P463" s="407"/>
    </row>
    <row r="464" spans="1:16" ht="15.75" x14ac:dyDescent="0.2">
      <c r="A464" s="151">
        <v>45701</v>
      </c>
      <c r="B464" s="155">
        <v>447190</v>
      </c>
      <c r="C464" s="155">
        <v>447447</v>
      </c>
      <c r="D464" s="148">
        <f>+C464-B464</f>
        <v>257</v>
      </c>
      <c r="E464" s="96" t="s">
        <v>369</v>
      </c>
      <c r="F464" s="96" t="s">
        <v>370</v>
      </c>
      <c r="G464" s="152">
        <v>52.845500000000001</v>
      </c>
      <c r="H464" s="153">
        <v>24.6</v>
      </c>
      <c r="I464" s="157">
        <f>G464*H464</f>
        <v>1299.9993000000002</v>
      </c>
      <c r="J464" s="149">
        <f>D464/G464</f>
        <v>4.8632333878949012</v>
      </c>
      <c r="K464" s="99">
        <v>45701</v>
      </c>
      <c r="L464" s="173" t="s">
        <v>227</v>
      </c>
      <c r="M464" s="94" t="s">
        <v>150</v>
      </c>
      <c r="N464" s="100" t="s">
        <v>372</v>
      </c>
      <c r="O464" s="406" t="s">
        <v>353</v>
      </c>
      <c r="P464" s="407"/>
    </row>
    <row r="465" spans="1:16" ht="15.75" x14ac:dyDescent="0.2">
      <c r="A465" s="151"/>
      <c r="B465" s="152"/>
      <c r="C465" s="152"/>
      <c r="D465" s="148">
        <f>+C465-B465</f>
        <v>0</v>
      </c>
      <c r="E465" s="96"/>
      <c r="F465" s="96"/>
      <c r="G465" s="152"/>
      <c r="H465" s="153"/>
      <c r="I465" s="157">
        <f>G465*H465</f>
        <v>0</v>
      </c>
      <c r="J465" s="149" t="e">
        <f>D465/G465</f>
        <v>#DIV/0!</v>
      </c>
      <c r="K465" s="99"/>
      <c r="L465" s="173"/>
      <c r="M465" s="94"/>
      <c r="N465" s="100"/>
      <c r="O465" s="406"/>
      <c r="P465" s="407"/>
    </row>
    <row r="466" spans="1:16" ht="16.5" thickBot="1" x14ac:dyDescent="0.25">
      <c r="A466" s="151"/>
      <c r="B466" s="152"/>
      <c r="C466" s="152"/>
      <c r="D466" s="148">
        <f>+C466-B466</f>
        <v>0</v>
      </c>
      <c r="E466" s="96"/>
      <c r="F466" s="96"/>
      <c r="G466" s="152"/>
      <c r="H466" s="153"/>
      <c r="I466" s="157">
        <f>G466*H466</f>
        <v>0</v>
      </c>
      <c r="J466" s="149" t="e">
        <f>D466/G466</f>
        <v>#DIV/0!</v>
      </c>
      <c r="K466" s="99"/>
      <c r="L466" s="173"/>
      <c r="M466" s="94"/>
      <c r="N466" s="100"/>
      <c r="O466" s="406"/>
      <c r="P466" s="407"/>
    </row>
    <row r="467" spans="1:16" ht="16.5" thickBot="1" x14ac:dyDescent="0.25">
      <c r="A467" s="282" t="s">
        <v>28</v>
      </c>
      <c r="B467" s="104"/>
      <c r="C467" s="105"/>
      <c r="D467" s="106">
        <f>SUM(D462:D466)</f>
        <v>613</v>
      </c>
      <c r="E467" s="107"/>
      <c r="F467" s="107"/>
      <c r="G467" s="118">
        <f>SUM(G462:G466)</f>
        <v>93.249500000000012</v>
      </c>
      <c r="H467" s="105"/>
      <c r="I467" s="118">
        <f>SUM(I462:I466)</f>
        <v>2299.9983000000002</v>
      </c>
      <c r="J467" s="109">
        <f>D467/G467</f>
        <v>6.5737617896074498</v>
      </c>
      <c r="K467" s="110"/>
      <c r="L467" s="175"/>
      <c r="M467" s="111"/>
      <c r="N467" s="112"/>
      <c r="O467" s="419"/>
      <c r="P467" s="420"/>
    </row>
    <row r="468" spans="1:16" ht="15.75" x14ac:dyDescent="0.2">
      <c r="A468" s="76"/>
      <c r="B468" s="113"/>
      <c r="C468" s="113"/>
      <c r="D468" s="113"/>
      <c r="E468" s="113"/>
      <c r="F468" s="113"/>
      <c r="G468" s="113"/>
      <c r="H468" s="113"/>
      <c r="I468" s="76"/>
      <c r="J468" s="76"/>
      <c r="K468" s="76"/>
      <c r="L468" s="76"/>
      <c r="M468" s="76"/>
      <c r="N468" s="76"/>
      <c r="O468" s="113"/>
      <c r="P468" s="114"/>
    </row>
    <row r="469" spans="1:16" ht="15.75" x14ac:dyDescent="0.2">
      <c r="A469" s="76"/>
      <c r="B469" s="113"/>
      <c r="C469" s="113"/>
      <c r="D469" s="113"/>
      <c r="E469" s="113"/>
      <c r="F469" s="113"/>
      <c r="G469" s="113"/>
      <c r="H469" s="113"/>
      <c r="I469" s="76"/>
      <c r="J469" s="76"/>
      <c r="K469" s="76"/>
      <c r="L469" s="76"/>
      <c r="M469" s="76"/>
      <c r="N469" s="76"/>
      <c r="O469" s="113"/>
      <c r="P469" s="114"/>
    </row>
    <row r="470" spans="1:16" ht="15.75" x14ac:dyDescent="0.2">
      <c r="A470" s="76"/>
      <c r="B470" s="113"/>
      <c r="C470" s="113"/>
      <c r="D470" s="113"/>
      <c r="E470" s="113"/>
      <c r="F470" s="113"/>
      <c r="G470" s="113"/>
      <c r="H470" s="113"/>
      <c r="I470" s="76"/>
      <c r="J470" s="76"/>
      <c r="K470" s="76"/>
      <c r="L470" s="76"/>
      <c r="M470" s="1"/>
      <c r="N470" s="1"/>
      <c r="O470" s="3"/>
      <c r="P470" s="114"/>
    </row>
    <row r="471" spans="1:16" ht="15.75" x14ac:dyDescent="0.2">
      <c r="A471" s="115"/>
      <c r="B471" s="398" t="s">
        <v>29</v>
      </c>
      <c r="C471" s="398"/>
      <c r="D471" s="398"/>
      <c r="E471" s="116"/>
      <c r="F471" s="116"/>
      <c r="G471" s="116"/>
      <c r="H471" s="115"/>
      <c r="I471" s="116" t="s">
        <v>30</v>
      </c>
      <c r="J471" s="115"/>
      <c r="K471" s="116"/>
      <c r="L471" s="116"/>
      <c r="M471" s="116"/>
      <c r="N471" s="116" t="s">
        <v>31</v>
      </c>
      <c r="O471" s="116"/>
      <c r="P471" s="117"/>
    </row>
    <row r="472" spans="1:16" ht="15.75" x14ac:dyDescent="0.2">
      <c r="A472" s="116"/>
      <c r="B472" s="399" t="s">
        <v>185</v>
      </c>
      <c r="C472" s="399"/>
      <c r="D472" s="399"/>
      <c r="E472" s="76"/>
      <c r="F472" s="76"/>
      <c r="G472" s="76"/>
      <c r="H472" s="115"/>
      <c r="I472" s="76" t="s">
        <v>388</v>
      </c>
      <c r="J472" s="115"/>
      <c r="K472" s="76"/>
      <c r="L472" s="76"/>
      <c r="M472" s="76"/>
      <c r="N472" s="76" t="s">
        <v>182</v>
      </c>
      <c r="O472" s="76"/>
      <c r="P472" s="117"/>
    </row>
    <row r="473" spans="1:16" ht="15.75" x14ac:dyDescent="0.2">
      <c r="A473" s="399" t="s">
        <v>183</v>
      </c>
      <c r="B473" s="399"/>
      <c r="C473" s="399"/>
      <c r="D473" s="399"/>
      <c r="E473" s="399"/>
      <c r="F473" s="76"/>
      <c r="G473" s="76"/>
      <c r="H473" s="115"/>
      <c r="I473" s="76" t="s">
        <v>201</v>
      </c>
      <c r="J473" s="115"/>
      <c r="K473" s="76"/>
      <c r="L473" s="76"/>
      <c r="M473" s="76"/>
      <c r="N473" s="76" t="s">
        <v>124</v>
      </c>
      <c r="O473" s="76"/>
      <c r="P473" s="117"/>
    </row>
    <row r="474" spans="1:16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 x14ac:dyDescent="0.2">
      <c r="A475" s="414" t="s">
        <v>224</v>
      </c>
      <c r="B475" s="414"/>
      <c r="C475" s="414"/>
      <c r="D475" s="414"/>
      <c r="E475" s="414"/>
      <c r="F475"/>
      <c r="G475"/>
      <c r="H475"/>
      <c r="I475"/>
      <c r="J475"/>
      <c r="K475"/>
      <c r="L475"/>
      <c r="M475"/>
      <c r="N475"/>
      <c r="O475"/>
      <c r="P475"/>
    </row>
    <row r="481" spans="1:16" ht="15.75" x14ac:dyDescent="0.2">
      <c r="A481" s="399" t="s">
        <v>164</v>
      </c>
      <c r="B481" s="399"/>
      <c r="C481" s="399"/>
      <c r="D481" s="399"/>
      <c r="E481" s="399"/>
      <c r="F481" s="399"/>
      <c r="G481" s="399"/>
      <c r="H481" s="399"/>
      <c r="I481" s="399"/>
      <c r="J481" s="399"/>
      <c r="K481" s="399"/>
      <c r="L481" s="399"/>
      <c r="M481" s="399"/>
      <c r="N481" s="399"/>
      <c r="O481" s="399"/>
      <c r="P481" s="399"/>
    </row>
    <row r="482" spans="1:16" ht="15.75" x14ac:dyDescent="0.2">
      <c r="A482" s="399" t="s">
        <v>1</v>
      </c>
      <c r="B482" s="399"/>
      <c r="C482" s="399"/>
      <c r="D482" s="399"/>
      <c r="E482" s="399"/>
      <c r="F482" s="399"/>
      <c r="G482" s="399"/>
      <c r="H482" s="399"/>
      <c r="I482" s="399"/>
      <c r="J482" s="399"/>
      <c r="K482" s="399"/>
      <c r="L482" s="399"/>
      <c r="M482" s="399"/>
      <c r="N482" s="399"/>
      <c r="O482" s="399"/>
      <c r="P482" s="399"/>
    </row>
    <row r="483" spans="1:16" ht="15.75" x14ac:dyDescent="0.2">
      <c r="A483" s="399"/>
      <c r="B483" s="399"/>
      <c r="C483" s="399"/>
      <c r="D483" s="399"/>
      <c r="E483" s="399"/>
      <c r="F483" s="399"/>
      <c r="G483" s="399"/>
      <c r="H483" s="399"/>
      <c r="I483" s="399"/>
      <c r="J483" s="399"/>
      <c r="K483" s="399"/>
      <c r="L483" s="399"/>
      <c r="M483" s="399"/>
      <c r="N483" s="399"/>
      <c r="O483" s="399"/>
      <c r="P483" s="399"/>
    </row>
    <row r="484" spans="1:16" ht="15.75" x14ac:dyDescent="0.2">
      <c r="A484" s="421" t="s">
        <v>256</v>
      </c>
      <c r="B484" s="421"/>
      <c r="C484" s="421"/>
      <c r="D484" s="421"/>
      <c r="E484" s="421"/>
      <c r="F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</row>
    <row r="485" spans="1:16" ht="15.75" x14ac:dyDescent="0.2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1:16" ht="16.5" thickBot="1" x14ac:dyDescent="0.2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1:16" ht="16.5" thickBot="1" x14ac:dyDescent="0.25">
      <c r="A487" s="78" t="s">
        <v>2</v>
      </c>
      <c r="B487" s="408" t="s">
        <v>146</v>
      </c>
      <c r="C487" s="409"/>
      <c r="D487" s="79" t="s">
        <v>3</v>
      </c>
      <c r="E487" s="408">
        <v>2010</v>
      </c>
      <c r="F487" s="410"/>
      <c r="G487" s="410"/>
      <c r="H487" s="409"/>
      <c r="I487" s="79" t="s">
        <v>4</v>
      </c>
      <c r="J487" s="80" t="s">
        <v>200</v>
      </c>
      <c r="K487" s="80"/>
      <c r="L487" s="80"/>
      <c r="M487" s="80" t="s">
        <v>5</v>
      </c>
      <c r="N487" s="408" t="s">
        <v>155</v>
      </c>
      <c r="O487" s="410"/>
      <c r="P487" s="413"/>
    </row>
    <row r="488" spans="1:16" ht="16.5" thickBot="1" x14ac:dyDescent="0.2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1:16" ht="16.5" thickBot="1" x14ac:dyDescent="0.25">
      <c r="A489" s="78" t="s">
        <v>6</v>
      </c>
      <c r="B489" s="408" t="s">
        <v>136</v>
      </c>
      <c r="C489" s="409"/>
      <c r="D489" s="79" t="s">
        <v>7</v>
      </c>
      <c r="E489" s="408" t="s">
        <v>137</v>
      </c>
      <c r="F489" s="410"/>
      <c r="G489" s="410"/>
      <c r="H489" s="409"/>
      <c r="I489" s="79" t="s">
        <v>8</v>
      </c>
      <c r="J489" s="80">
        <v>9</v>
      </c>
      <c r="K489" s="80"/>
      <c r="L489" s="80"/>
      <c r="M489" s="80" t="s">
        <v>9</v>
      </c>
      <c r="N489" s="80"/>
      <c r="O489" s="178"/>
      <c r="P489" s="179">
        <v>80</v>
      </c>
    </row>
    <row r="490" spans="1:16" ht="16.5" thickBot="1" x14ac:dyDescent="0.2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1:16" ht="16.5" thickBot="1" x14ac:dyDescent="0.25">
      <c r="A491" s="411" t="s">
        <v>10</v>
      </c>
      <c r="B491" s="412"/>
      <c r="C491" s="408" t="s">
        <v>165</v>
      </c>
      <c r="D491" s="410"/>
      <c r="E491" s="410"/>
      <c r="F491" s="410"/>
      <c r="G491" s="410"/>
      <c r="H491" s="410"/>
      <c r="I491" s="410"/>
      <c r="J491" s="410"/>
      <c r="K491" s="410"/>
      <c r="L491" s="410"/>
      <c r="M491" s="410"/>
      <c r="N491" s="410"/>
      <c r="O491" s="410"/>
      <c r="P491" s="413"/>
    </row>
    <row r="492" spans="1:16" ht="16.5" thickBot="1" x14ac:dyDescent="0.2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1:16" ht="16.5" thickBot="1" x14ac:dyDescent="0.25">
      <c r="A493" s="411" t="s">
        <v>11</v>
      </c>
      <c r="B493" s="412"/>
      <c r="C493" s="408" t="s">
        <v>194</v>
      </c>
      <c r="D493" s="410"/>
      <c r="E493" s="410"/>
      <c r="F493" s="410"/>
      <c r="G493" s="410"/>
      <c r="H493" s="410"/>
      <c r="I493" s="410"/>
      <c r="J493" s="410"/>
      <c r="K493" s="410"/>
      <c r="L493" s="410"/>
      <c r="M493" s="410"/>
      <c r="N493" s="410"/>
      <c r="O493" s="410"/>
      <c r="P493" s="413"/>
    </row>
    <row r="494" spans="1:16" ht="16.5" thickBot="1" x14ac:dyDescent="0.25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</row>
    <row r="495" spans="1:16" ht="16.5" thickBot="1" x14ac:dyDescent="0.25">
      <c r="A495" s="400" t="s">
        <v>12</v>
      </c>
      <c r="B495" s="402" t="s">
        <v>13</v>
      </c>
      <c r="C495" s="403"/>
      <c r="D495" s="404" t="s">
        <v>220</v>
      </c>
      <c r="E495" s="391" t="s">
        <v>15</v>
      </c>
      <c r="F495" s="392"/>
      <c r="G495" s="392"/>
      <c r="H495" s="392"/>
      <c r="I495" s="393"/>
      <c r="J495" s="404" t="s">
        <v>16</v>
      </c>
      <c r="K495" s="404" t="s">
        <v>17</v>
      </c>
      <c r="L495" s="391" t="s">
        <v>18</v>
      </c>
      <c r="M495" s="392"/>
      <c r="N495" s="393"/>
      <c r="O495" s="394" t="s">
        <v>115</v>
      </c>
      <c r="P495" s="395"/>
    </row>
    <row r="496" spans="1:16" ht="32.25" thickBot="1" x14ac:dyDescent="0.25">
      <c r="A496" s="401"/>
      <c r="B496" s="82" t="s">
        <v>19</v>
      </c>
      <c r="C496" s="83" t="s">
        <v>20</v>
      </c>
      <c r="D496" s="405"/>
      <c r="E496" s="84" t="s">
        <v>21</v>
      </c>
      <c r="F496" s="84" t="s">
        <v>22</v>
      </c>
      <c r="G496" s="85" t="s">
        <v>23</v>
      </c>
      <c r="H496" s="119" t="s">
        <v>24</v>
      </c>
      <c r="I496" s="86" t="s">
        <v>25</v>
      </c>
      <c r="J496" s="405"/>
      <c r="K496" s="405"/>
      <c r="L496" s="176" t="s">
        <v>223</v>
      </c>
      <c r="M496" s="85" t="s">
        <v>221</v>
      </c>
      <c r="N496" s="83" t="s">
        <v>222</v>
      </c>
      <c r="O496" s="396"/>
      <c r="P496" s="397"/>
    </row>
    <row r="497" spans="1:16" ht="15.75" x14ac:dyDescent="0.2">
      <c r="A497" s="151">
        <v>45701</v>
      </c>
      <c r="B497" s="155"/>
      <c r="C497" s="155">
        <v>447447</v>
      </c>
      <c r="D497" s="148"/>
      <c r="E497" s="96"/>
      <c r="F497" s="96"/>
      <c r="G497" s="152"/>
      <c r="H497" s="153"/>
      <c r="I497" s="157">
        <f>G497*H497</f>
        <v>0</v>
      </c>
      <c r="J497" s="149" t="e">
        <f t="shared" ref="J497:J502" si="0">D497/G497</f>
        <v>#DIV/0!</v>
      </c>
      <c r="K497" s="99"/>
      <c r="L497" s="173"/>
      <c r="M497" s="94"/>
      <c r="N497" s="100"/>
      <c r="O497" s="406"/>
      <c r="P497" s="407"/>
    </row>
    <row r="498" spans="1:16" ht="15.75" x14ac:dyDescent="0.2">
      <c r="A498" s="151">
        <v>45702</v>
      </c>
      <c r="B498" s="155">
        <v>447447</v>
      </c>
      <c r="C498" s="155">
        <v>447575</v>
      </c>
      <c r="D498" s="148">
        <f>+C498-B498</f>
        <v>128</v>
      </c>
      <c r="E498" s="96" t="s">
        <v>393</v>
      </c>
      <c r="F498" s="96" t="s">
        <v>394</v>
      </c>
      <c r="G498" s="152">
        <v>12.1951</v>
      </c>
      <c r="H498" s="153">
        <v>24.6</v>
      </c>
      <c r="I498" s="157">
        <f>G498*H498</f>
        <v>299.99946</v>
      </c>
      <c r="J498" s="149">
        <f t="shared" si="0"/>
        <v>10.496018892834007</v>
      </c>
      <c r="K498" s="99" t="s">
        <v>395</v>
      </c>
      <c r="L498" s="173" t="s">
        <v>227</v>
      </c>
      <c r="M498" s="94" t="s">
        <v>150</v>
      </c>
      <c r="N498" s="100" t="s">
        <v>196</v>
      </c>
      <c r="O498" s="406" t="s">
        <v>396</v>
      </c>
      <c r="P498" s="407"/>
    </row>
    <row r="499" spans="1:16" ht="15.75" x14ac:dyDescent="0.2">
      <c r="A499" s="151">
        <v>45707</v>
      </c>
      <c r="B499" s="155">
        <v>447575</v>
      </c>
      <c r="C499" s="155">
        <v>448008</v>
      </c>
      <c r="D499" s="148">
        <f>+C499-B499</f>
        <v>433</v>
      </c>
      <c r="E499" s="96" t="s">
        <v>397</v>
      </c>
      <c r="F499" s="96" t="s">
        <v>398</v>
      </c>
      <c r="G499" s="152">
        <v>48.979599999999998</v>
      </c>
      <c r="H499" s="153">
        <v>24.5</v>
      </c>
      <c r="I499" s="157">
        <f>G499*H499</f>
        <v>1200.0001999999999</v>
      </c>
      <c r="J499" s="149">
        <f t="shared" si="0"/>
        <v>8.8404151932641355</v>
      </c>
      <c r="K499" s="99">
        <v>45707</v>
      </c>
      <c r="L499" s="173" t="s">
        <v>227</v>
      </c>
      <c r="M499" s="94" t="s">
        <v>150</v>
      </c>
      <c r="N499" s="100" t="s">
        <v>399</v>
      </c>
      <c r="O499" s="406" t="s">
        <v>353</v>
      </c>
      <c r="P499" s="407"/>
    </row>
    <row r="500" spans="1:16" ht="15.75" x14ac:dyDescent="0.2">
      <c r="A500" s="151"/>
      <c r="B500" s="152"/>
      <c r="C500" s="152"/>
      <c r="D500" s="148">
        <f>+C500-B500</f>
        <v>0</v>
      </c>
      <c r="E500" s="96"/>
      <c r="F500" s="96"/>
      <c r="G500" s="152"/>
      <c r="H500" s="153"/>
      <c r="I500" s="157">
        <f>G500*H500</f>
        <v>0</v>
      </c>
      <c r="J500" s="149" t="e">
        <f t="shared" si="0"/>
        <v>#DIV/0!</v>
      </c>
      <c r="K500" s="99"/>
      <c r="L500" s="173"/>
      <c r="M500" s="94"/>
      <c r="N500" s="100"/>
      <c r="O500" s="406"/>
      <c r="P500" s="407"/>
    </row>
    <row r="501" spans="1:16" ht="16.5" thickBot="1" x14ac:dyDescent="0.25">
      <c r="A501" s="151"/>
      <c r="B501" s="152"/>
      <c r="C501" s="152"/>
      <c r="D501" s="148">
        <f>+C501-B501</f>
        <v>0</v>
      </c>
      <c r="E501" s="96"/>
      <c r="F501" s="96"/>
      <c r="G501" s="152"/>
      <c r="H501" s="153"/>
      <c r="I501" s="157">
        <f>G501*H501</f>
        <v>0</v>
      </c>
      <c r="J501" s="149" t="e">
        <f t="shared" si="0"/>
        <v>#DIV/0!</v>
      </c>
      <c r="K501" s="99"/>
      <c r="L501" s="173"/>
      <c r="M501" s="94"/>
      <c r="N501" s="100"/>
      <c r="O501" s="406"/>
      <c r="P501" s="407"/>
    </row>
    <row r="502" spans="1:16" ht="16.5" thickBot="1" x14ac:dyDescent="0.25">
      <c r="A502" s="303" t="s">
        <v>28</v>
      </c>
      <c r="B502" s="104"/>
      <c r="C502" s="105"/>
      <c r="D502" s="106">
        <f>SUM(D497:D501)</f>
        <v>561</v>
      </c>
      <c r="E502" s="107"/>
      <c r="F502" s="107"/>
      <c r="G502" s="118">
        <f>SUM(G497:G501)</f>
        <v>61.174700000000001</v>
      </c>
      <c r="H502" s="105"/>
      <c r="I502" s="118">
        <f>SUM(I497:I501)</f>
        <v>1499.9996599999999</v>
      </c>
      <c r="J502" s="109">
        <f t="shared" si="0"/>
        <v>9.1704577219013732</v>
      </c>
      <c r="K502" s="110"/>
      <c r="L502" s="175"/>
      <c r="M502" s="111"/>
      <c r="N502" s="112"/>
      <c r="O502" s="419"/>
      <c r="P502" s="420"/>
    </row>
    <row r="503" spans="1:16" ht="15.75" x14ac:dyDescent="0.2">
      <c r="A503" s="76"/>
      <c r="B503" s="113"/>
      <c r="C503" s="113"/>
      <c r="D503" s="113"/>
      <c r="E503" s="113"/>
      <c r="F503" s="113"/>
      <c r="G503" s="113"/>
      <c r="H503" s="113"/>
      <c r="I503" s="76"/>
      <c r="J503" s="76"/>
      <c r="K503" s="76"/>
      <c r="L503" s="76"/>
      <c r="M503" s="76"/>
      <c r="N503" s="76"/>
      <c r="O503" s="113"/>
      <c r="P503" s="114"/>
    </row>
    <row r="504" spans="1:16" ht="15.75" x14ac:dyDescent="0.2">
      <c r="A504" s="76"/>
      <c r="B504" s="113"/>
      <c r="C504" s="113"/>
      <c r="D504" s="113"/>
      <c r="E504" s="113"/>
      <c r="F504" s="113"/>
      <c r="G504" s="113"/>
      <c r="H504" s="113"/>
      <c r="I504" s="76"/>
      <c r="J504" s="76"/>
      <c r="K504" s="76"/>
      <c r="L504" s="76"/>
      <c r="M504" s="76"/>
      <c r="N504" s="76"/>
      <c r="O504" s="113"/>
      <c r="P504" s="114"/>
    </row>
    <row r="505" spans="1:16" ht="15.75" x14ac:dyDescent="0.2">
      <c r="A505" s="76"/>
      <c r="B505" s="113"/>
      <c r="C505" s="113"/>
      <c r="D505" s="113"/>
      <c r="E505" s="113"/>
      <c r="F505" s="113"/>
      <c r="G505" s="113"/>
      <c r="H505" s="113"/>
      <c r="I505" s="76"/>
      <c r="J505" s="76"/>
      <c r="K505" s="76"/>
      <c r="L505" s="76"/>
      <c r="M505" s="1"/>
      <c r="N505" s="1"/>
      <c r="O505" s="3"/>
      <c r="P505" s="114"/>
    </row>
    <row r="506" spans="1:16" ht="15.75" x14ac:dyDescent="0.2">
      <c r="A506" s="115"/>
      <c r="B506" s="398" t="s">
        <v>29</v>
      </c>
      <c r="C506" s="398"/>
      <c r="D506" s="398"/>
      <c r="E506" s="116"/>
      <c r="F506" s="116"/>
      <c r="G506" s="116"/>
      <c r="H506" s="115"/>
      <c r="I506" s="116" t="s">
        <v>30</v>
      </c>
      <c r="J506" s="115"/>
      <c r="K506" s="116"/>
      <c r="L506" s="116"/>
      <c r="M506" s="116"/>
      <c r="N506" s="116" t="s">
        <v>31</v>
      </c>
      <c r="O506" s="116"/>
      <c r="P506" s="117"/>
    </row>
    <row r="507" spans="1:16" ht="15.75" x14ac:dyDescent="0.2">
      <c r="A507" s="116"/>
      <c r="B507" s="399" t="s">
        <v>185</v>
      </c>
      <c r="C507" s="399"/>
      <c r="D507" s="399"/>
      <c r="E507" s="76"/>
      <c r="F507" s="76"/>
      <c r="G507" s="76"/>
      <c r="H507" s="115"/>
      <c r="I507" s="76" t="s">
        <v>388</v>
      </c>
      <c r="J507" s="115"/>
      <c r="K507" s="76"/>
      <c r="L507" s="76"/>
      <c r="M507" s="76"/>
      <c r="N507" s="76" t="s">
        <v>182</v>
      </c>
      <c r="O507" s="76"/>
      <c r="P507" s="117"/>
    </row>
    <row r="508" spans="1:16" ht="15.75" x14ac:dyDescent="0.2">
      <c r="A508" s="399" t="s">
        <v>183</v>
      </c>
      <c r="B508" s="399"/>
      <c r="C508" s="399"/>
      <c r="D508" s="399"/>
      <c r="E508" s="399"/>
      <c r="F508" s="76"/>
      <c r="G508" s="76"/>
      <c r="H508" s="115"/>
      <c r="I508" s="76" t="s">
        <v>201</v>
      </c>
      <c r="J508" s="115"/>
      <c r="K508" s="76"/>
      <c r="L508" s="76"/>
      <c r="M508" s="76"/>
      <c r="N508" s="76" t="s">
        <v>124</v>
      </c>
      <c r="O508" s="76"/>
      <c r="P508" s="117"/>
    </row>
    <row r="509" spans="1:16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 x14ac:dyDescent="0.2">
      <c r="A510" s="414" t="s">
        <v>224</v>
      </c>
      <c r="B510" s="414"/>
      <c r="C510" s="414"/>
      <c r="D510" s="414"/>
      <c r="E510" s="414"/>
      <c r="F510"/>
      <c r="G510"/>
      <c r="H510"/>
      <c r="I510"/>
      <c r="J510"/>
      <c r="K510"/>
      <c r="L510"/>
      <c r="M510"/>
      <c r="N510"/>
      <c r="O510"/>
      <c r="P510"/>
    </row>
    <row r="517" spans="1:16" ht="15.75" x14ac:dyDescent="0.2">
      <c r="A517" s="399" t="s">
        <v>164</v>
      </c>
      <c r="B517" s="399"/>
      <c r="C517" s="399"/>
      <c r="D517" s="399"/>
      <c r="E517" s="399"/>
      <c r="F517" s="399"/>
      <c r="G517" s="399"/>
      <c r="H517" s="399"/>
      <c r="I517" s="399"/>
      <c r="J517" s="399"/>
      <c r="K517" s="399"/>
      <c r="L517" s="399"/>
      <c r="M517" s="399"/>
      <c r="N517" s="399"/>
      <c r="O517" s="399"/>
      <c r="P517" s="399"/>
    </row>
    <row r="518" spans="1:16" ht="15.75" x14ac:dyDescent="0.2">
      <c r="A518" s="399" t="s">
        <v>1</v>
      </c>
      <c r="B518" s="399"/>
      <c r="C518" s="399"/>
      <c r="D518" s="399"/>
      <c r="E518" s="399"/>
      <c r="F518" s="399"/>
      <c r="G518" s="399"/>
      <c r="H518" s="399"/>
      <c r="I518" s="399"/>
      <c r="J518" s="399"/>
      <c r="K518" s="399"/>
      <c r="L518" s="399"/>
      <c r="M518" s="399"/>
      <c r="N518" s="399"/>
      <c r="O518" s="399"/>
      <c r="P518" s="399"/>
    </row>
    <row r="519" spans="1:16" ht="15.75" x14ac:dyDescent="0.2">
      <c r="A519" s="399"/>
      <c r="B519" s="399"/>
      <c r="C519" s="399"/>
      <c r="D519" s="399"/>
      <c r="E519" s="399"/>
      <c r="F519" s="399"/>
      <c r="G519" s="399"/>
      <c r="H519" s="399"/>
      <c r="I519" s="399"/>
      <c r="J519" s="399"/>
      <c r="K519" s="399"/>
      <c r="L519" s="399"/>
      <c r="M519" s="399"/>
      <c r="N519" s="399"/>
      <c r="O519" s="399"/>
      <c r="P519" s="399"/>
    </row>
    <row r="520" spans="1:16" ht="15.75" x14ac:dyDescent="0.2">
      <c r="A520" s="421" t="s">
        <v>256</v>
      </c>
      <c r="B520" s="421"/>
      <c r="C520" s="421"/>
      <c r="D520" s="421"/>
      <c r="E520" s="421"/>
      <c r="F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</row>
    <row r="521" spans="1:16" ht="15.75" x14ac:dyDescent="0.2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1:16" ht="16.5" thickBot="1" x14ac:dyDescent="0.2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1:16" ht="16.5" thickBot="1" x14ac:dyDescent="0.25">
      <c r="A523" s="78" t="s">
        <v>2</v>
      </c>
      <c r="B523" s="408" t="s">
        <v>146</v>
      </c>
      <c r="C523" s="409"/>
      <c r="D523" s="79" t="s">
        <v>3</v>
      </c>
      <c r="E523" s="408">
        <v>2010</v>
      </c>
      <c r="F523" s="410"/>
      <c r="G523" s="410"/>
      <c r="H523" s="409"/>
      <c r="I523" s="79" t="s">
        <v>4</v>
      </c>
      <c r="J523" s="80" t="s">
        <v>200</v>
      </c>
      <c r="K523" s="80"/>
      <c r="L523" s="80"/>
      <c r="M523" s="80" t="s">
        <v>5</v>
      </c>
      <c r="N523" s="408" t="s">
        <v>155</v>
      </c>
      <c r="O523" s="410"/>
      <c r="P523" s="413"/>
    </row>
    <row r="524" spans="1:16" ht="16.5" thickBot="1" x14ac:dyDescent="0.2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1:16" ht="16.5" thickBot="1" x14ac:dyDescent="0.25">
      <c r="A525" s="78" t="s">
        <v>6</v>
      </c>
      <c r="B525" s="408" t="s">
        <v>136</v>
      </c>
      <c r="C525" s="409"/>
      <c r="D525" s="79" t="s">
        <v>7</v>
      </c>
      <c r="E525" s="408" t="s">
        <v>137</v>
      </c>
      <c r="F525" s="410"/>
      <c r="G525" s="410"/>
      <c r="H525" s="409"/>
      <c r="I525" s="79" t="s">
        <v>8</v>
      </c>
      <c r="J525" s="80">
        <v>9</v>
      </c>
      <c r="K525" s="80"/>
      <c r="L525" s="80"/>
      <c r="M525" s="80" t="s">
        <v>9</v>
      </c>
      <c r="N525" s="80"/>
      <c r="O525" s="178"/>
      <c r="P525" s="179">
        <v>80</v>
      </c>
    </row>
    <row r="526" spans="1:16" ht="16.5" thickBot="1" x14ac:dyDescent="0.2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1:16" ht="16.5" thickBot="1" x14ac:dyDescent="0.25">
      <c r="A527" s="411" t="s">
        <v>10</v>
      </c>
      <c r="B527" s="412"/>
      <c r="C527" s="408" t="s">
        <v>165</v>
      </c>
      <c r="D527" s="410"/>
      <c r="E527" s="410"/>
      <c r="F527" s="410"/>
      <c r="G527" s="410"/>
      <c r="H527" s="410"/>
      <c r="I527" s="410"/>
      <c r="J527" s="410"/>
      <c r="K527" s="410"/>
      <c r="L527" s="410"/>
      <c r="M527" s="410"/>
      <c r="N527" s="410"/>
      <c r="O527" s="410"/>
      <c r="P527" s="413"/>
    </row>
    <row r="528" spans="1:16" ht="16.5" thickBot="1" x14ac:dyDescent="0.2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1:16" ht="16.5" thickBot="1" x14ac:dyDescent="0.25">
      <c r="A529" s="411" t="s">
        <v>11</v>
      </c>
      <c r="B529" s="412"/>
      <c r="C529" s="408" t="s">
        <v>194</v>
      </c>
      <c r="D529" s="410"/>
      <c r="E529" s="410"/>
      <c r="F529" s="410"/>
      <c r="G529" s="410"/>
      <c r="H529" s="410"/>
      <c r="I529" s="410"/>
      <c r="J529" s="410"/>
      <c r="K529" s="410"/>
      <c r="L529" s="410"/>
      <c r="M529" s="410"/>
      <c r="N529" s="410"/>
      <c r="O529" s="410"/>
      <c r="P529" s="413"/>
    </row>
    <row r="530" spans="1:16" ht="16.5" thickBot="1" x14ac:dyDescent="0.25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</row>
    <row r="531" spans="1:16" ht="16.5" thickBot="1" x14ac:dyDescent="0.25">
      <c r="A531" s="400" t="s">
        <v>12</v>
      </c>
      <c r="B531" s="402" t="s">
        <v>13</v>
      </c>
      <c r="C531" s="403"/>
      <c r="D531" s="404" t="s">
        <v>220</v>
      </c>
      <c r="E531" s="391" t="s">
        <v>15</v>
      </c>
      <c r="F531" s="392"/>
      <c r="G531" s="392"/>
      <c r="H531" s="392"/>
      <c r="I531" s="393"/>
      <c r="J531" s="404" t="s">
        <v>16</v>
      </c>
      <c r="K531" s="404" t="s">
        <v>17</v>
      </c>
      <c r="L531" s="391" t="s">
        <v>18</v>
      </c>
      <c r="M531" s="392"/>
      <c r="N531" s="393"/>
      <c r="O531" s="394" t="s">
        <v>115</v>
      </c>
      <c r="P531" s="395"/>
    </row>
    <row r="532" spans="1:16" ht="32.25" thickBot="1" x14ac:dyDescent="0.25">
      <c r="A532" s="401"/>
      <c r="B532" s="82" t="s">
        <v>19</v>
      </c>
      <c r="C532" s="83" t="s">
        <v>20</v>
      </c>
      <c r="D532" s="405"/>
      <c r="E532" s="84" t="s">
        <v>21</v>
      </c>
      <c r="F532" s="84" t="s">
        <v>22</v>
      </c>
      <c r="G532" s="85" t="s">
        <v>23</v>
      </c>
      <c r="H532" s="119" t="s">
        <v>24</v>
      </c>
      <c r="I532" s="86" t="s">
        <v>25</v>
      </c>
      <c r="J532" s="405"/>
      <c r="K532" s="405"/>
      <c r="L532" s="176" t="s">
        <v>223</v>
      </c>
      <c r="M532" s="85" t="s">
        <v>221</v>
      </c>
      <c r="N532" s="83" t="s">
        <v>222</v>
      </c>
      <c r="O532" s="396"/>
      <c r="P532" s="397"/>
    </row>
    <row r="533" spans="1:16" ht="15.75" x14ac:dyDescent="0.2">
      <c r="A533" s="151">
        <v>45707</v>
      </c>
      <c r="B533" s="155"/>
      <c r="C533" s="155">
        <v>448008</v>
      </c>
      <c r="D533" s="148"/>
      <c r="E533" s="96"/>
      <c r="F533" s="96"/>
      <c r="G533" s="152"/>
      <c r="H533" s="153"/>
      <c r="I533" s="157"/>
      <c r="J533" s="149"/>
      <c r="K533" s="99"/>
      <c r="L533" s="173"/>
      <c r="M533" s="94"/>
      <c r="N533" s="100"/>
      <c r="O533" s="491"/>
      <c r="P533" s="492"/>
    </row>
    <row r="534" spans="1:16" ht="15.75" x14ac:dyDescent="0.2">
      <c r="A534" s="151">
        <v>45712</v>
      </c>
      <c r="B534" s="155">
        <v>448008</v>
      </c>
      <c r="C534" s="155">
        <v>448322</v>
      </c>
      <c r="D534" s="148">
        <f>+C534-B534</f>
        <v>314</v>
      </c>
      <c r="E534" s="96" t="s">
        <v>428</v>
      </c>
      <c r="F534" s="96" t="s">
        <v>421</v>
      </c>
      <c r="G534" s="152">
        <v>48.879800000000003</v>
      </c>
      <c r="H534" s="153">
        <v>24.55</v>
      </c>
      <c r="I534" s="157">
        <f>G534*H534</f>
        <v>1199.99909</v>
      </c>
      <c r="J534" s="149">
        <f>D534/G534</f>
        <v>6.4239215381404993</v>
      </c>
      <c r="K534" s="99">
        <v>45712</v>
      </c>
      <c r="L534" s="173" t="s">
        <v>227</v>
      </c>
      <c r="M534" s="94" t="s">
        <v>150</v>
      </c>
      <c r="N534" s="100" t="s">
        <v>432</v>
      </c>
      <c r="O534" s="406" t="s">
        <v>353</v>
      </c>
      <c r="P534" s="407"/>
    </row>
    <row r="535" spans="1:16" ht="15.75" x14ac:dyDescent="0.2">
      <c r="A535" s="151">
        <v>45714</v>
      </c>
      <c r="B535" s="155">
        <v>448322</v>
      </c>
      <c r="C535" s="155">
        <v>448758</v>
      </c>
      <c r="D535" s="148">
        <f>+C535-B535</f>
        <v>436</v>
      </c>
      <c r="E535" s="96" t="s">
        <v>429</v>
      </c>
      <c r="F535" s="96" t="s">
        <v>430</v>
      </c>
      <c r="G535" s="152">
        <v>48.879800000000003</v>
      </c>
      <c r="H535" s="153">
        <v>24.55</v>
      </c>
      <c r="I535" s="157">
        <f>G535*H535</f>
        <v>1199.99909</v>
      </c>
      <c r="J535" s="149">
        <f>D535/G535</f>
        <v>8.9198400975454071</v>
      </c>
      <c r="K535" s="99">
        <v>45714</v>
      </c>
      <c r="L535" s="173"/>
      <c r="M535" s="94" t="s">
        <v>150</v>
      </c>
      <c r="N535" s="100" t="s">
        <v>431</v>
      </c>
      <c r="O535" s="406" t="s">
        <v>353</v>
      </c>
      <c r="P535" s="407"/>
    </row>
    <row r="536" spans="1:16" ht="15.75" x14ac:dyDescent="0.2">
      <c r="A536" s="151"/>
      <c r="B536" s="152"/>
      <c r="C536" s="152"/>
      <c r="D536" s="148">
        <f>+C536-B536</f>
        <v>0</v>
      </c>
      <c r="E536" s="96"/>
      <c r="F536" s="96"/>
      <c r="G536" s="152"/>
      <c r="H536" s="153"/>
      <c r="I536" s="157">
        <f>G536*H536</f>
        <v>0</v>
      </c>
      <c r="J536" s="149" t="e">
        <f>D536/G536</f>
        <v>#DIV/0!</v>
      </c>
      <c r="K536" s="99"/>
      <c r="L536" s="173"/>
      <c r="M536" s="94"/>
      <c r="N536" s="100"/>
      <c r="O536" s="406"/>
      <c r="P536" s="407"/>
    </row>
    <row r="537" spans="1:16" ht="16.5" thickBot="1" x14ac:dyDescent="0.25">
      <c r="A537" s="93"/>
      <c r="B537" s="128"/>
      <c r="C537" s="128"/>
      <c r="D537" s="129"/>
      <c r="E537" s="96"/>
      <c r="F537" s="96"/>
      <c r="G537" s="96"/>
      <c r="H537" s="97"/>
      <c r="I537" s="91"/>
      <c r="J537" s="98"/>
      <c r="K537" s="92"/>
      <c r="L537" s="174"/>
      <c r="M537" s="163"/>
      <c r="N537" s="101"/>
      <c r="O537" s="417"/>
      <c r="P537" s="418"/>
    </row>
    <row r="538" spans="1:16" ht="16.5" thickBot="1" x14ac:dyDescent="0.25">
      <c r="A538" s="312" t="s">
        <v>28</v>
      </c>
      <c r="B538" s="104"/>
      <c r="C538" s="105"/>
      <c r="D538" s="106">
        <f>SUM(D533:D537)</f>
        <v>750</v>
      </c>
      <c r="E538" s="107"/>
      <c r="F538" s="107"/>
      <c r="G538" s="118">
        <f>SUM(G533:G537)</f>
        <v>97.759600000000006</v>
      </c>
      <c r="H538" s="105"/>
      <c r="I538" s="118">
        <f>SUM(I533:I537)</f>
        <v>2399.99818</v>
      </c>
      <c r="J538" s="109">
        <f>D538/G538</f>
        <v>7.6718808178429532</v>
      </c>
      <c r="K538" s="110"/>
      <c r="L538" s="175"/>
      <c r="M538" s="111"/>
      <c r="N538" s="112"/>
      <c r="O538" s="419"/>
      <c r="P538" s="420"/>
    </row>
    <row r="539" spans="1:16" ht="15.75" x14ac:dyDescent="0.2">
      <c r="A539" s="76"/>
      <c r="B539" s="113"/>
      <c r="C539" s="113"/>
      <c r="D539" s="113"/>
      <c r="E539" s="113"/>
      <c r="F539" s="113"/>
      <c r="G539" s="113"/>
      <c r="H539" s="113"/>
      <c r="I539" s="76"/>
      <c r="J539" s="76"/>
      <c r="K539" s="76"/>
      <c r="L539" s="76"/>
      <c r="M539" s="76"/>
      <c r="N539" s="76"/>
      <c r="O539" s="113"/>
      <c r="P539" s="114"/>
    </row>
    <row r="540" spans="1:16" ht="15.75" x14ac:dyDescent="0.2">
      <c r="A540" s="76"/>
      <c r="B540" s="113"/>
      <c r="C540" s="113"/>
      <c r="D540" s="113"/>
      <c r="E540" s="113"/>
      <c r="F540" s="113"/>
      <c r="G540" s="113"/>
      <c r="H540" s="113"/>
      <c r="I540" s="76"/>
      <c r="J540" s="76"/>
      <c r="K540" s="76"/>
      <c r="L540" s="76"/>
      <c r="M540" s="76"/>
      <c r="N540" s="76"/>
      <c r="O540" s="113"/>
      <c r="P540" s="114"/>
    </row>
    <row r="541" spans="1:16" ht="15.75" x14ac:dyDescent="0.2">
      <c r="A541" s="76"/>
      <c r="B541" s="113"/>
      <c r="C541" s="113"/>
      <c r="D541" s="113"/>
      <c r="E541" s="113"/>
      <c r="F541" s="113"/>
      <c r="G541" s="113"/>
      <c r="H541" s="113"/>
      <c r="I541" s="76"/>
      <c r="J541" s="76"/>
      <c r="K541" s="76"/>
      <c r="L541" s="76"/>
      <c r="M541" s="1"/>
      <c r="N541" s="1"/>
      <c r="O541" s="3"/>
      <c r="P541" s="114"/>
    </row>
    <row r="542" spans="1:16" ht="15.75" x14ac:dyDescent="0.2">
      <c r="A542" s="115"/>
      <c r="B542" s="398" t="s">
        <v>29</v>
      </c>
      <c r="C542" s="398"/>
      <c r="D542" s="398"/>
      <c r="E542" s="116"/>
      <c r="F542" s="116"/>
      <c r="G542" s="116"/>
      <c r="H542" s="115"/>
      <c r="I542" s="116" t="s">
        <v>30</v>
      </c>
      <c r="J542" s="115"/>
      <c r="K542" s="116"/>
      <c r="L542" s="116"/>
      <c r="M542" s="116"/>
      <c r="N542" s="116" t="s">
        <v>31</v>
      </c>
      <c r="O542" s="116"/>
      <c r="P542" s="117"/>
    </row>
    <row r="543" spans="1:16" ht="15.75" x14ac:dyDescent="0.2">
      <c r="A543" s="116"/>
      <c r="B543" s="399" t="s">
        <v>185</v>
      </c>
      <c r="C543" s="399"/>
      <c r="D543" s="399"/>
      <c r="E543" s="76"/>
      <c r="F543" s="76"/>
      <c r="G543" s="76"/>
      <c r="H543" s="115"/>
      <c r="I543" s="76" t="s">
        <v>388</v>
      </c>
      <c r="J543" s="115"/>
      <c r="K543" s="76"/>
      <c r="L543" s="76"/>
      <c r="M543" s="76"/>
      <c r="N543" s="76" t="s">
        <v>182</v>
      </c>
      <c r="O543" s="76"/>
      <c r="P543" s="117"/>
    </row>
    <row r="544" spans="1:16" ht="15.75" x14ac:dyDescent="0.2">
      <c r="A544" s="399" t="s">
        <v>183</v>
      </c>
      <c r="B544" s="399"/>
      <c r="C544" s="399"/>
      <c r="D544" s="399"/>
      <c r="E544" s="399"/>
      <c r="F544" s="76"/>
      <c r="G544" s="76"/>
      <c r="H544" s="115"/>
      <c r="I544" s="76" t="s">
        <v>201</v>
      </c>
      <c r="J544" s="115"/>
      <c r="K544" s="76"/>
      <c r="L544" s="76"/>
      <c r="M544" s="76"/>
      <c r="N544" s="76" t="s">
        <v>124</v>
      </c>
      <c r="O544" s="76"/>
      <c r="P544" s="117"/>
    </row>
    <row r="545" spans="1:16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1:16" x14ac:dyDescent="0.2">
      <c r="A546" s="414" t="s">
        <v>224</v>
      </c>
      <c r="B546" s="414"/>
      <c r="C546" s="414"/>
      <c r="D546" s="414"/>
      <c r="E546" s="414"/>
      <c r="F546"/>
      <c r="G546"/>
      <c r="H546"/>
      <c r="I546"/>
      <c r="J546"/>
      <c r="K546"/>
      <c r="L546"/>
      <c r="M546"/>
      <c r="N546"/>
      <c r="O546"/>
      <c r="P546"/>
    </row>
    <row r="551" spans="1:16" ht="15.75" x14ac:dyDescent="0.2">
      <c r="A551" s="399" t="s">
        <v>164</v>
      </c>
      <c r="B551" s="399"/>
      <c r="C551" s="399"/>
      <c r="D551" s="399"/>
      <c r="E551" s="399"/>
      <c r="F551" s="399"/>
      <c r="G551" s="399"/>
      <c r="H551" s="399"/>
      <c r="I551" s="399"/>
      <c r="J551" s="399"/>
      <c r="K551" s="399"/>
      <c r="L551" s="399"/>
      <c r="M551" s="399"/>
      <c r="N551" s="399"/>
      <c r="O551" s="399"/>
      <c r="P551" s="399"/>
    </row>
    <row r="552" spans="1:16" ht="15.75" x14ac:dyDescent="0.2">
      <c r="A552" s="399" t="s">
        <v>1</v>
      </c>
      <c r="B552" s="399"/>
      <c r="C552" s="399"/>
      <c r="D552" s="399"/>
      <c r="E552" s="399"/>
      <c r="F552" s="399"/>
      <c r="G552" s="399"/>
      <c r="H552" s="399"/>
      <c r="I552" s="399"/>
      <c r="J552" s="399"/>
      <c r="K552" s="399"/>
      <c r="L552" s="399"/>
      <c r="M552" s="399"/>
      <c r="N552" s="399"/>
      <c r="O552" s="399"/>
      <c r="P552" s="399"/>
    </row>
    <row r="553" spans="1:16" ht="15.75" x14ac:dyDescent="0.2">
      <c r="A553" s="399"/>
      <c r="B553" s="399"/>
      <c r="C553" s="399"/>
      <c r="D553" s="399"/>
      <c r="E553" s="399"/>
      <c r="F553" s="399"/>
      <c r="G553" s="399"/>
      <c r="H553" s="399"/>
      <c r="I553" s="399"/>
      <c r="J553" s="399"/>
      <c r="K553" s="399"/>
      <c r="L553" s="399"/>
      <c r="M553" s="399"/>
      <c r="N553" s="399"/>
      <c r="O553" s="399"/>
      <c r="P553" s="399"/>
    </row>
    <row r="554" spans="1:16" ht="15.75" x14ac:dyDescent="0.2">
      <c r="A554" s="421" t="s">
        <v>256</v>
      </c>
      <c r="B554" s="421"/>
      <c r="C554" s="421"/>
      <c r="D554" s="421"/>
      <c r="E554" s="421"/>
      <c r="F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</row>
    <row r="555" spans="1:16" ht="15.75" x14ac:dyDescent="0.2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1:16" ht="16.5" thickBot="1" x14ac:dyDescent="0.2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1:16" ht="16.5" thickBot="1" x14ac:dyDescent="0.25">
      <c r="A557" s="78" t="s">
        <v>2</v>
      </c>
      <c r="B557" s="408" t="s">
        <v>146</v>
      </c>
      <c r="C557" s="409"/>
      <c r="D557" s="79" t="s">
        <v>3</v>
      </c>
      <c r="E557" s="408">
        <v>2010</v>
      </c>
      <c r="F557" s="410"/>
      <c r="G557" s="410"/>
      <c r="H557" s="409"/>
      <c r="I557" s="79" t="s">
        <v>4</v>
      </c>
      <c r="J557" s="80" t="s">
        <v>200</v>
      </c>
      <c r="K557" s="80"/>
      <c r="L557" s="80"/>
      <c r="M557" s="80" t="s">
        <v>5</v>
      </c>
      <c r="N557" s="408" t="s">
        <v>155</v>
      </c>
      <c r="O557" s="410"/>
      <c r="P557" s="413"/>
    </row>
    <row r="558" spans="1:16" ht="16.5" thickBot="1" x14ac:dyDescent="0.2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1:16" ht="16.5" thickBot="1" x14ac:dyDescent="0.25">
      <c r="A559" s="78" t="s">
        <v>6</v>
      </c>
      <c r="B559" s="408" t="s">
        <v>136</v>
      </c>
      <c r="C559" s="409"/>
      <c r="D559" s="79" t="s">
        <v>7</v>
      </c>
      <c r="E559" s="408" t="s">
        <v>137</v>
      </c>
      <c r="F559" s="410"/>
      <c r="G559" s="410"/>
      <c r="H559" s="409"/>
      <c r="I559" s="79" t="s">
        <v>8</v>
      </c>
      <c r="J559" s="80">
        <v>9</v>
      </c>
      <c r="K559" s="80"/>
      <c r="L559" s="80"/>
      <c r="M559" s="80" t="s">
        <v>9</v>
      </c>
      <c r="N559" s="80"/>
      <c r="O559" s="178"/>
      <c r="P559" s="179">
        <v>80</v>
      </c>
    </row>
    <row r="560" spans="1:16" ht="16.5" thickBot="1" x14ac:dyDescent="0.2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1:16" ht="16.5" thickBot="1" x14ac:dyDescent="0.25">
      <c r="A561" s="411" t="s">
        <v>10</v>
      </c>
      <c r="B561" s="412"/>
      <c r="C561" s="408" t="s">
        <v>165</v>
      </c>
      <c r="D561" s="410"/>
      <c r="E561" s="410"/>
      <c r="F561" s="410"/>
      <c r="G561" s="410"/>
      <c r="H561" s="410"/>
      <c r="I561" s="410"/>
      <c r="J561" s="410"/>
      <c r="K561" s="410"/>
      <c r="L561" s="410"/>
      <c r="M561" s="410"/>
      <c r="N561" s="410"/>
      <c r="O561" s="410"/>
      <c r="P561" s="413"/>
    </row>
    <row r="562" spans="1:16" ht="16.5" thickBot="1" x14ac:dyDescent="0.2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1:16" ht="16.5" thickBot="1" x14ac:dyDescent="0.25">
      <c r="A563" s="411" t="s">
        <v>11</v>
      </c>
      <c r="B563" s="412"/>
      <c r="C563" s="408" t="s">
        <v>194</v>
      </c>
      <c r="D563" s="410"/>
      <c r="E563" s="410"/>
      <c r="F563" s="410"/>
      <c r="G563" s="410"/>
      <c r="H563" s="410"/>
      <c r="I563" s="410"/>
      <c r="J563" s="410"/>
      <c r="K563" s="410"/>
      <c r="L563" s="410"/>
      <c r="M563" s="410"/>
      <c r="N563" s="410"/>
      <c r="O563" s="410"/>
      <c r="P563" s="413"/>
    </row>
    <row r="564" spans="1:16" ht="16.5" thickBot="1" x14ac:dyDescent="0.25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</row>
    <row r="565" spans="1:16" ht="16.5" thickBot="1" x14ac:dyDescent="0.25">
      <c r="A565" s="400" t="s">
        <v>12</v>
      </c>
      <c r="B565" s="402" t="s">
        <v>13</v>
      </c>
      <c r="C565" s="403"/>
      <c r="D565" s="404" t="s">
        <v>220</v>
      </c>
      <c r="E565" s="391" t="s">
        <v>15</v>
      </c>
      <c r="F565" s="392"/>
      <c r="G565" s="392"/>
      <c r="H565" s="392"/>
      <c r="I565" s="393"/>
      <c r="J565" s="404" t="s">
        <v>16</v>
      </c>
      <c r="K565" s="404" t="s">
        <v>17</v>
      </c>
      <c r="L565" s="391" t="s">
        <v>18</v>
      </c>
      <c r="M565" s="392"/>
      <c r="N565" s="393"/>
      <c r="O565" s="394" t="s">
        <v>115</v>
      </c>
      <c r="P565" s="395"/>
    </row>
    <row r="566" spans="1:16" ht="32.25" thickBot="1" x14ac:dyDescent="0.25">
      <c r="A566" s="401"/>
      <c r="B566" s="82" t="s">
        <v>19</v>
      </c>
      <c r="C566" s="83" t="s">
        <v>20</v>
      </c>
      <c r="D566" s="405"/>
      <c r="E566" s="84" t="s">
        <v>21</v>
      </c>
      <c r="F566" s="84" t="s">
        <v>22</v>
      </c>
      <c r="G566" s="85" t="s">
        <v>23</v>
      </c>
      <c r="H566" s="119" t="s">
        <v>24</v>
      </c>
      <c r="I566" s="86" t="s">
        <v>25</v>
      </c>
      <c r="J566" s="405"/>
      <c r="K566" s="405"/>
      <c r="L566" s="176" t="s">
        <v>223</v>
      </c>
      <c r="M566" s="85" t="s">
        <v>221</v>
      </c>
      <c r="N566" s="83" t="s">
        <v>222</v>
      </c>
      <c r="O566" s="396"/>
      <c r="P566" s="397"/>
    </row>
    <row r="567" spans="1:16" ht="15.75" x14ac:dyDescent="0.2">
      <c r="A567" s="151">
        <v>45714</v>
      </c>
      <c r="B567" s="155"/>
      <c r="C567" s="155">
        <v>448758</v>
      </c>
      <c r="D567" s="148"/>
      <c r="E567" s="96"/>
      <c r="F567" s="96"/>
      <c r="G567" s="152"/>
      <c r="H567" s="153"/>
      <c r="I567" s="157"/>
      <c r="J567" s="149"/>
      <c r="K567" s="99"/>
      <c r="L567" s="173"/>
      <c r="M567" s="94"/>
      <c r="N567" s="100"/>
      <c r="O567" s="406"/>
      <c r="P567" s="407"/>
    </row>
    <row r="568" spans="1:16" ht="15.75" x14ac:dyDescent="0.2">
      <c r="A568" s="151">
        <v>45727</v>
      </c>
      <c r="B568" s="155">
        <v>448758</v>
      </c>
      <c r="C568" s="155">
        <v>449233</v>
      </c>
      <c r="D568" s="148">
        <f>+C568-B568</f>
        <v>475</v>
      </c>
      <c r="E568" s="96" t="s">
        <v>499</v>
      </c>
      <c r="F568" s="96" t="s">
        <v>490</v>
      </c>
      <c r="G568" s="152">
        <v>43.103400000000001</v>
      </c>
      <c r="H568" s="153">
        <v>23.2</v>
      </c>
      <c r="I568" s="157">
        <f>G568*H568</f>
        <v>999.99887999999999</v>
      </c>
      <c r="J568" s="149">
        <f>D568/G568</f>
        <v>11.020012342413823</v>
      </c>
      <c r="K568" s="99">
        <v>45727</v>
      </c>
      <c r="L568" s="173" t="s">
        <v>223</v>
      </c>
      <c r="M568" s="94" t="s">
        <v>227</v>
      </c>
      <c r="N568" s="100" t="s">
        <v>227</v>
      </c>
      <c r="O568" s="406" t="s">
        <v>267</v>
      </c>
      <c r="P568" s="407"/>
    </row>
    <row r="569" spans="1:16" ht="15.75" x14ac:dyDescent="0.2">
      <c r="A569" s="151">
        <v>45730</v>
      </c>
      <c r="B569" s="155">
        <v>449233</v>
      </c>
      <c r="C569" s="155">
        <v>449276</v>
      </c>
      <c r="D569" s="148">
        <f>+C569-B569</f>
        <v>43</v>
      </c>
      <c r="E569" s="96" t="s">
        <v>500</v>
      </c>
      <c r="F569" s="96" t="s">
        <v>483</v>
      </c>
      <c r="G569" s="152">
        <v>25.862100000000002</v>
      </c>
      <c r="H569" s="153">
        <v>23.2</v>
      </c>
      <c r="I569" s="157">
        <f>G569*H569</f>
        <v>600.00072</v>
      </c>
      <c r="J569" s="149">
        <f>D569/G569</f>
        <v>1.6626646714690607</v>
      </c>
      <c r="K569" s="99">
        <v>45730</v>
      </c>
      <c r="L569" s="173" t="s">
        <v>227</v>
      </c>
      <c r="M569" s="94" t="s">
        <v>150</v>
      </c>
      <c r="N569" s="100" t="s">
        <v>479</v>
      </c>
      <c r="O569" s="406" t="s">
        <v>202</v>
      </c>
      <c r="P569" s="407"/>
    </row>
    <row r="570" spans="1:16" ht="15.75" x14ac:dyDescent="0.2">
      <c r="A570" s="151"/>
      <c r="B570" s="152"/>
      <c r="C570" s="152"/>
      <c r="D570" s="148">
        <f>+C570-B570</f>
        <v>0</v>
      </c>
      <c r="E570" s="96"/>
      <c r="F570" s="96"/>
      <c r="G570" s="152"/>
      <c r="H570" s="153"/>
      <c r="I570" s="157">
        <f>G570*H570</f>
        <v>0</v>
      </c>
      <c r="J570" s="149" t="e">
        <f>D570/G570</f>
        <v>#DIV/0!</v>
      </c>
      <c r="K570" s="99"/>
      <c r="L570" s="173"/>
      <c r="M570" s="94"/>
      <c r="N570" s="100"/>
      <c r="O570" s="406"/>
      <c r="P570" s="407"/>
    </row>
    <row r="571" spans="1:16" ht="16.5" thickBot="1" x14ac:dyDescent="0.25">
      <c r="A571" s="93"/>
      <c r="B571" s="128"/>
      <c r="C571" s="128"/>
      <c r="D571" s="129"/>
      <c r="E571" s="96"/>
      <c r="F571" s="96"/>
      <c r="G571" s="96"/>
      <c r="H571" s="97"/>
      <c r="I571" s="91"/>
      <c r="J571" s="98"/>
      <c r="K571" s="92"/>
      <c r="L571" s="174"/>
      <c r="M571" s="163"/>
      <c r="N571" s="101"/>
      <c r="O571" s="417"/>
      <c r="P571" s="418"/>
    </row>
    <row r="572" spans="1:16" ht="16.5" thickBot="1" x14ac:dyDescent="0.25">
      <c r="A572" s="333" t="s">
        <v>28</v>
      </c>
      <c r="B572" s="104"/>
      <c r="C572" s="105"/>
      <c r="D572" s="106">
        <f>SUM(D567:D571)</f>
        <v>518</v>
      </c>
      <c r="E572" s="107"/>
      <c r="F572" s="107"/>
      <c r="G572" s="118">
        <f>SUM(G567:G571)</f>
        <v>68.965500000000006</v>
      </c>
      <c r="H572" s="105"/>
      <c r="I572" s="118">
        <f>SUM(I567:I571)</f>
        <v>1599.9996000000001</v>
      </c>
      <c r="J572" s="109">
        <f>D572/G572</f>
        <v>7.511001877750469</v>
      </c>
      <c r="K572" s="110"/>
      <c r="L572" s="175"/>
      <c r="M572" s="111"/>
      <c r="N572" s="112"/>
      <c r="O572" s="419"/>
      <c r="P572" s="420"/>
    </row>
    <row r="573" spans="1:16" ht="15.75" x14ac:dyDescent="0.2">
      <c r="A573" s="76"/>
      <c r="B573" s="113"/>
      <c r="C573" s="113"/>
      <c r="D573" s="113"/>
      <c r="E573" s="113"/>
      <c r="F573" s="113"/>
      <c r="G573" s="113"/>
      <c r="H573" s="113"/>
      <c r="I573" s="76"/>
      <c r="J573" s="76"/>
      <c r="K573" s="76"/>
      <c r="L573" s="76"/>
      <c r="M573" s="76"/>
      <c r="N573" s="76"/>
      <c r="O573" s="113"/>
      <c r="P573" s="114"/>
    </row>
    <row r="574" spans="1:16" ht="15.75" x14ac:dyDescent="0.2">
      <c r="A574" s="76"/>
      <c r="B574" s="113"/>
      <c r="C574" s="113"/>
      <c r="D574" s="113"/>
      <c r="E574" s="113"/>
      <c r="F574" s="113"/>
      <c r="G574" s="113"/>
      <c r="H574" s="113"/>
      <c r="I574" s="76"/>
      <c r="J574" s="76"/>
      <c r="K574" s="76"/>
      <c r="L574" s="76"/>
      <c r="M574" s="76"/>
      <c r="N574" s="76"/>
      <c r="O574" s="113"/>
      <c r="P574" s="114"/>
    </row>
    <row r="575" spans="1:16" ht="15.75" x14ac:dyDescent="0.2">
      <c r="A575" s="76"/>
      <c r="B575" s="113"/>
      <c r="C575" s="113"/>
      <c r="D575" s="113"/>
      <c r="E575" s="113"/>
      <c r="F575" s="113"/>
      <c r="G575" s="113"/>
      <c r="H575" s="113"/>
      <c r="I575" s="76"/>
      <c r="J575" s="76"/>
      <c r="K575" s="76"/>
      <c r="L575" s="76"/>
      <c r="M575" s="1"/>
      <c r="N575" s="1"/>
      <c r="O575" s="3"/>
      <c r="P575" s="114"/>
    </row>
    <row r="576" spans="1:16" ht="15.75" x14ac:dyDescent="0.2">
      <c r="A576" s="115"/>
      <c r="B576" s="398" t="s">
        <v>29</v>
      </c>
      <c r="C576" s="398"/>
      <c r="D576" s="398"/>
      <c r="E576" s="116"/>
      <c r="F576" s="116"/>
      <c r="G576" s="116"/>
      <c r="H576" s="115"/>
      <c r="I576" s="116" t="s">
        <v>30</v>
      </c>
      <c r="J576" s="115"/>
      <c r="K576" s="116"/>
      <c r="L576" s="116"/>
      <c r="M576" s="116"/>
      <c r="N576" s="116" t="s">
        <v>31</v>
      </c>
      <c r="O576" s="116"/>
      <c r="P576" s="117"/>
    </row>
    <row r="577" spans="1:16" ht="15.75" x14ac:dyDescent="0.2">
      <c r="A577" s="116"/>
      <c r="B577" s="399" t="s">
        <v>185</v>
      </c>
      <c r="C577" s="399"/>
      <c r="D577" s="399"/>
      <c r="E577" s="76"/>
      <c r="F577" s="76"/>
      <c r="G577" s="76"/>
      <c r="H577" s="115"/>
      <c r="I577" s="76" t="s">
        <v>388</v>
      </c>
      <c r="J577" s="115"/>
      <c r="K577" s="76"/>
      <c r="L577" s="76"/>
      <c r="M577" s="76"/>
      <c r="N577" s="76" t="s">
        <v>182</v>
      </c>
      <c r="O577" s="76"/>
      <c r="P577" s="117"/>
    </row>
    <row r="578" spans="1:16" ht="15.75" x14ac:dyDescent="0.2">
      <c r="A578" s="399" t="s">
        <v>183</v>
      </c>
      <c r="B578" s="399"/>
      <c r="C578" s="399"/>
      <c r="D578" s="399"/>
      <c r="E578" s="399"/>
      <c r="F578" s="76"/>
      <c r="G578" s="76"/>
      <c r="H578" s="115"/>
      <c r="I578" s="76" t="s">
        <v>201</v>
      </c>
      <c r="J578" s="115"/>
      <c r="K578" s="76"/>
      <c r="L578" s="76"/>
      <c r="M578" s="76"/>
      <c r="N578" s="76" t="s">
        <v>124</v>
      </c>
      <c r="O578" s="76"/>
      <c r="P578" s="117"/>
    </row>
    <row r="579" spans="1:16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1:16" x14ac:dyDescent="0.2">
      <c r="A580" s="414" t="s">
        <v>224</v>
      </c>
      <c r="B580" s="414"/>
      <c r="C580" s="414"/>
      <c r="D580" s="414"/>
      <c r="E580" s="414"/>
      <c r="F580"/>
      <c r="G580"/>
      <c r="H580"/>
      <c r="I580"/>
      <c r="J580"/>
      <c r="K580"/>
      <c r="L580"/>
      <c r="M580"/>
      <c r="N580"/>
      <c r="O580"/>
      <c r="P580"/>
    </row>
    <row r="586" spans="1:16" ht="15.75" x14ac:dyDescent="0.2">
      <c r="A586" s="399" t="s">
        <v>164</v>
      </c>
      <c r="B586" s="399"/>
      <c r="C586" s="399"/>
      <c r="D586" s="399"/>
      <c r="E586" s="399"/>
      <c r="F586" s="399"/>
      <c r="G586" s="399"/>
      <c r="H586" s="399"/>
      <c r="I586" s="399"/>
      <c r="J586" s="399"/>
      <c r="K586" s="399"/>
      <c r="L586" s="399"/>
      <c r="M586" s="399"/>
      <c r="N586" s="399"/>
      <c r="O586" s="399"/>
      <c r="P586" s="399"/>
    </row>
    <row r="587" spans="1:16" ht="15.75" x14ac:dyDescent="0.2">
      <c r="A587" s="399" t="s">
        <v>1</v>
      </c>
      <c r="B587" s="399"/>
      <c r="C587" s="399"/>
      <c r="D587" s="399"/>
      <c r="E587" s="399"/>
      <c r="F587" s="399"/>
      <c r="G587" s="399"/>
      <c r="H587" s="399"/>
      <c r="I587" s="399"/>
      <c r="J587" s="399"/>
      <c r="K587" s="399"/>
      <c r="L587" s="399"/>
      <c r="M587" s="399"/>
      <c r="N587" s="399"/>
      <c r="O587" s="399"/>
      <c r="P587" s="399"/>
    </row>
    <row r="588" spans="1:16" ht="15.75" x14ac:dyDescent="0.2">
      <c r="A588" s="399"/>
      <c r="B588" s="399"/>
      <c r="C588" s="399"/>
      <c r="D588" s="399"/>
      <c r="E588" s="399"/>
      <c r="F588" s="399"/>
      <c r="G588" s="399"/>
      <c r="H588" s="399"/>
      <c r="I588" s="399"/>
      <c r="J588" s="399"/>
      <c r="K588" s="399"/>
      <c r="L588" s="399"/>
      <c r="M588" s="399"/>
      <c r="N588" s="399"/>
      <c r="O588" s="399"/>
      <c r="P588" s="399"/>
    </row>
    <row r="589" spans="1:16" ht="15.75" x14ac:dyDescent="0.2">
      <c r="A589" s="421" t="s">
        <v>256</v>
      </c>
      <c r="B589" s="421"/>
      <c r="C589" s="421"/>
      <c r="D589" s="421"/>
      <c r="E589" s="421"/>
      <c r="F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</row>
    <row r="590" spans="1:16" ht="15.75" x14ac:dyDescent="0.2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1:16" ht="16.5" thickBot="1" x14ac:dyDescent="0.2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1:16" ht="16.5" thickBot="1" x14ac:dyDescent="0.25">
      <c r="A592" s="78" t="s">
        <v>2</v>
      </c>
      <c r="B592" s="408" t="s">
        <v>146</v>
      </c>
      <c r="C592" s="409"/>
      <c r="D592" s="79" t="s">
        <v>3</v>
      </c>
      <c r="E592" s="408">
        <v>2010</v>
      </c>
      <c r="F592" s="410"/>
      <c r="G592" s="410"/>
      <c r="H592" s="409"/>
      <c r="I592" s="79" t="s">
        <v>4</v>
      </c>
      <c r="J592" s="80" t="s">
        <v>200</v>
      </c>
      <c r="K592" s="80"/>
      <c r="L592" s="80"/>
      <c r="M592" s="80" t="s">
        <v>5</v>
      </c>
      <c r="N592" s="408" t="s">
        <v>155</v>
      </c>
      <c r="O592" s="410"/>
      <c r="P592" s="413"/>
    </row>
    <row r="593" spans="1:16" ht="16.5" thickBot="1" x14ac:dyDescent="0.2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1:16" ht="16.5" thickBot="1" x14ac:dyDescent="0.25">
      <c r="A594" s="78" t="s">
        <v>6</v>
      </c>
      <c r="B594" s="408" t="s">
        <v>136</v>
      </c>
      <c r="C594" s="409"/>
      <c r="D594" s="79" t="s">
        <v>7</v>
      </c>
      <c r="E594" s="408" t="s">
        <v>137</v>
      </c>
      <c r="F594" s="410"/>
      <c r="G594" s="410"/>
      <c r="H594" s="409"/>
      <c r="I594" s="79" t="s">
        <v>8</v>
      </c>
      <c r="J594" s="80">
        <v>9</v>
      </c>
      <c r="K594" s="80"/>
      <c r="L594" s="80"/>
      <c r="M594" s="80" t="s">
        <v>9</v>
      </c>
      <c r="N594" s="80"/>
      <c r="O594" s="178"/>
      <c r="P594" s="179">
        <v>80</v>
      </c>
    </row>
    <row r="595" spans="1:16" ht="16.5" thickBot="1" x14ac:dyDescent="0.2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1:16" ht="16.5" thickBot="1" x14ac:dyDescent="0.25">
      <c r="A596" s="411" t="s">
        <v>10</v>
      </c>
      <c r="B596" s="412"/>
      <c r="C596" s="408" t="s">
        <v>165</v>
      </c>
      <c r="D596" s="410"/>
      <c r="E596" s="410"/>
      <c r="F596" s="410"/>
      <c r="G596" s="410"/>
      <c r="H596" s="410"/>
      <c r="I596" s="410"/>
      <c r="J596" s="410"/>
      <c r="K596" s="410"/>
      <c r="L596" s="410"/>
      <c r="M596" s="410"/>
      <c r="N596" s="410"/>
      <c r="O596" s="410"/>
      <c r="P596" s="413"/>
    </row>
    <row r="597" spans="1:16" ht="16.5" thickBot="1" x14ac:dyDescent="0.2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1:16" ht="16.5" thickBot="1" x14ac:dyDescent="0.25">
      <c r="A598" s="411" t="s">
        <v>11</v>
      </c>
      <c r="B598" s="412"/>
      <c r="C598" s="408" t="s">
        <v>194</v>
      </c>
      <c r="D598" s="410"/>
      <c r="E598" s="410"/>
      <c r="F598" s="410"/>
      <c r="G598" s="410"/>
      <c r="H598" s="410"/>
      <c r="I598" s="410"/>
      <c r="J598" s="410"/>
      <c r="K598" s="410"/>
      <c r="L598" s="410"/>
      <c r="M598" s="410"/>
      <c r="N598" s="410"/>
      <c r="O598" s="410"/>
      <c r="P598" s="413"/>
    </row>
    <row r="599" spans="1:16" ht="16.5" thickBot="1" x14ac:dyDescent="0.25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</row>
    <row r="600" spans="1:16" ht="16.5" thickBot="1" x14ac:dyDescent="0.25">
      <c r="A600" s="400" t="s">
        <v>12</v>
      </c>
      <c r="B600" s="402" t="s">
        <v>13</v>
      </c>
      <c r="C600" s="403"/>
      <c r="D600" s="404" t="s">
        <v>220</v>
      </c>
      <c r="E600" s="391" t="s">
        <v>15</v>
      </c>
      <c r="F600" s="392"/>
      <c r="G600" s="392"/>
      <c r="H600" s="392"/>
      <c r="I600" s="393"/>
      <c r="J600" s="404" t="s">
        <v>16</v>
      </c>
      <c r="K600" s="404" t="s">
        <v>17</v>
      </c>
      <c r="L600" s="391" t="s">
        <v>18</v>
      </c>
      <c r="M600" s="392"/>
      <c r="N600" s="393"/>
      <c r="O600" s="394" t="s">
        <v>115</v>
      </c>
      <c r="P600" s="395"/>
    </row>
    <row r="601" spans="1:16" ht="32.25" thickBot="1" x14ac:dyDescent="0.25">
      <c r="A601" s="401"/>
      <c r="B601" s="82" t="s">
        <v>19</v>
      </c>
      <c r="C601" s="83" t="s">
        <v>20</v>
      </c>
      <c r="D601" s="405"/>
      <c r="E601" s="84" t="s">
        <v>21</v>
      </c>
      <c r="F601" s="84" t="s">
        <v>22</v>
      </c>
      <c r="G601" s="85" t="s">
        <v>23</v>
      </c>
      <c r="H601" s="119" t="s">
        <v>24</v>
      </c>
      <c r="I601" s="86" t="s">
        <v>25</v>
      </c>
      <c r="J601" s="405"/>
      <c r="K601" s="405"/>
      <c r="L601" s="176" t="s">
        <v>223</v>
      </c>
      <c r="M601" s="85" t="s">
        <v>221</v>
      </c>
      <c r="N601" s="83" t="s">
        <v>222</v>
      </c>
      <c r="O601" s="396"/>
      <c r="P601" s="397"/>
    </row>
    <row r="602" spans="1:16" ht="15.75" x14ac:dyDescent="0.2">
      <c r="A602" s="151">
        <v>45730</v>
      </c>
      <c r="B602" s="155"/>
      <c r="C602" s="155">
        <v>449276</v>
      </c>
      <c r="D602" s="148"/>
      <c r="E602" s="96"/>
      <c r="F602" s="96"/>
      <c r="G602" s="152"/>
      <c r="H602" s="153"/>
      <c r="I602" s="157"/>
      <c r="J602" s="149"/>
      <c r="K602" s="99"/>
      <c r="L602" s="173"/>
      <c r="M602" s="94"/>
      <c r="N602" s="100"/>
      <c r="O602" s="406" t="s">
        <v>202</v>
      </c>
      <c r="P602" s="407"/>
    </row>
    <row r="603" spans="1:16" ht="15.75" x14ac:dyDescent="0.2">
      <c r="A603" s="151">
        <v>45734</v>
      </c>
      <c r="B603" s="155">
        <v>449276</v>
      </c>
      <c r="C603" s="155">
        <v>449449</v>
      </c>
      <c r="D603" s="148">
        <f>+C603-B603</f>
        <v>173</v>
      </c>
      <c r="E603" s="96" t="s">
        <v>508</v>
      </c>
      <c r="F603" s="96" t="s">
        <v>509</v>
      </c>
      <c r="G603" s="152">
        <v>34.482799999999997</v>
      </c>
      <c r="H603" s="153">
        <v>23.2</v>
      </c>
      <c r="I603" s="157">
        <f>G603*H603</f>
        <v>800.00095999999996</v>
      </c>
      <c r="J603" s="149">
        <f>D603/G603</f>
        <v>5.0169939796072249</v>
      </c>
      <c r="K603" s="99">
        <v>45734</v>
      </c>
      <c r="L603" s="173" t="s">
        <v>227</v>
      </c>
      <c r="M603" s="94" t="s">
        <v>150</v>
      </c>
      <c r="N603" s="100" t="s">
        <v>150</v>
      </c>
      <c r="O603" s="406" t="s">
        <v>353</v>
      </c>
      <c r="P603" s="407"/>
    </row>
    <row r="604" spans="1:16" ht="15.75" x14ac:dyDescent="0.2">
      <c r="A604" s="151">
        <v>45736</v>
      </c>
      <c r="B604" s="155">
        <v>449449</v>
      </c>
      <c r="C604" s="155">
        <v>449963</v>
      </c>
      <c r="D604" s="148">
        <f>+C604-B604</f>
        <v>514</v>
      </c>
      <c r="E604" s="96" t="s">
        <v>510</v>
      </c>
      <c r="F604" s="96" t="s">
        <v>511</v>
      </c>
      <c r="G604" s="152">
        <v>43.103400000000001</v>
      </c>
      <c r="H604" s="153">
        <v>23.2</v>
      </c>
      <c r="I604" s="157">
        <f>G604*H604</f>
        <v>999.99887999999999</v>
      </c>
      <c r="J604" s="149">
        <f>D604/G604</f>
        <v>11.924813355790958</v>
      </c>
      <c r="K604" s="99">
        <v>45736</v>
      </c>
      <c r="L604" s="173" t="s">
        <v>227</v>
      </c>
      <c r="M604" s="94" t="s">
        <v>150</v>
      </c>
      <c r="N604" s="100" t="s">
        <v>512</v>
      </c>
      <c r="O604" s="406" t="s">
        <v>353</v>
      </c>
      <c r="P604" s="407"/>
    </row>
    <row r="605" spans="1:16" ht="15.75" x14ac:dyDescent="0.2">
      <c r="A605" s="151"/>
      <c r="B605" s="152"/>
      <c r="C605" s="152"/>
      <c r="D605" s="148">
        <f>+C605-B605</f>
        <v>0</v>
      </c>
      <c r="E605" s="96"/>
      <c r="F605" s="96"/>
      <c r="G605" s="152"/>
      <c r="H605" s="153"/>
      <c r="I605" s="157">
        <f>G605*H605</f>
        <v>0</v>
      </c>
      <c r="J605" s="149" t="e">
        <f>D605/G605</f>
        <v>#DIV/0!</v>
      </c>
      <c r="K605" s="99"/>
      <c r="L605" s="173"/>
      <c r="M605" s="94"/>
      <c r="N605" s="100"/>
      <c r="O605" s="406"/>
      <c r="P605" s="407"/>
    </row>
    <row r="606" spans="1:16" ht="16.5" thickBot="1" x14ac:dyDescent="0.25">
      <c r="A606" s="93"/>
      <c r="B606" s="128"/>
      <c r="C606" s="128"/>
      <c r="D606" s="129"/>
      <c r="E606" s="96"/>
      <c r="F606" s="96"/>
      <c r="G606" s="96"/>
      <c r="H606" s="97"/>
      <c r="I606" s="91"/>
      <c r="J606" s="98"/>
      <c r="K606" s="92"/>
      <c r="L606" s="174"/>
      <c r="M606" s="163"/>
      <c r="N606" s="101"/>
      <c r="O606" s="417"/>
      <c r="P606" s="418"/>
    </row>
    <row r="607" spans="1:16" ht="16.5" thickBot="1" x14ac:dyDescent="0.25">
      <c r="A607" s="357" t="s">
        <v>28</v>
      </c>
      <c r="B607" s="104"/>
      <c r="C607" s="105"/>
      <c r="D607" s="106">
        <f>SUM(D602:D606)</f>
        <v>687</v>
      </c>
      <c r="E607" s="107"/>
      <c r="F607" s="107"/>
      <c r="G607" s="118">
        <f>SUM(G602:G606)</f>
        <v>77.586199999999991</v>
      </c>
      <c r="H607" s="105"/>
      <c r="I607" s="118">
        <f>SUM(I602:I606)</f>
        <v>1799.9998399999999</v>
      </c>
      <c r="J607" s="109">
        <f>D607/G607</f>
        <v>8.8546674537482186</v>
      </c>
      <c r="K607" s="110"/>
      <c r="L607" s="175"/>
      <c r="M607" s="111"/>
      <c r="N607" s="112"/>
      <c r="O607" s="419"/>
      <c r="P607" s="420"/>
    </row>
    <row r="608" spans="1:16" ht="15.75" x14ac:dyDescent="0.2">
      <c r="A608" s="76"/>
      <c r="B608" s="113"/>
      <c r="C608" s="113"/>
      <c r="D608" s="113"/>
      <c r="E608" s="113"/>
      <c r="F608" s="113"/>
      <c r="G608" s="113"/>
      <c r="H608" s="113"/>
      <c r="I608" s="76"/>
      <c r="J608" s="76"/>
      <c r="K608" s="76"/>
      <c r="L608" s="76"/>
      <c r="M608" s="76"/>
      <c r="N608" s="76"/>
      <c r="O608" s="113"/>
      <c r="P608" s="114"/>
    </row>
    <row r="609" spans="1:16" ht="15.75" x14ac:dyDescent="0.2">
      <c r="A609" s="76"/>
      <c r="B609" s="113"/>
      <c r="C609" s="113"/>
      <c r="D609" s="113"/>
      <c r="E609" s="113"/>
      <c r="F609" s="113"/>
      <c r="G609" s="113"/>
      <c r="H609" s="113"/>
      <c r="I609" s="76"/>
      <c r="J609" s="76"/>
      <c r="K609" s="76"/>
      <c r="L609" s="76"/>
      <c r="M609" s="76"/>
      <c r="N609" s="76"/>
      <c r="O609" s="113"/>
      <c r="P609" s="114"/>
    </row>
    <row r="610" spans="1:16" ht="15.75" x14ac:dyDescent="0.2">
      <c r="A610" s="76"/>
      <c r="B610" s="113"/>
      <c r="C610" s="113"/>
      <c r="D610" s="113"/>
      <c r="E610" s="113"/>
      <c r="F610" s="113"/>
      <c r="G610" s="113"/>
      <c r="H610" s="113"/>
      <c r="I610" s="76"/>
      <c r="J610" s="76"/>
      <c r="K610" s="76"/>
      <c r="L610" s="76"/>
      <c r="M610" s="1"/>
      <c r="N610" s="1"/>
      <c r="O610" s="3"/>
      <c r="P610" s="114"/>
    </row>
    <row r="611" spans="1:16" ht="15.75" x14ac:dyDescent="0.2">
      <c r="A611" s="115"/>
      <c r="B611" s="398" t="s">
        <v>29</v>
      </c>
      <c r="C611" s="398"/>
      <c r="D611" s="398"/>
      <c r="E611" s="116"/>
      <c r="F611" s="116"/>
      <c r="G611" s="116"/>
      <c r="H611" s="115"/>
      <c r="I611" s="116" t="s">
        <v>30</v>
      </c>
      <c r="J611" s="115"/>
      <c r="K611" s="116"/>
      <c r="L611" s="116"/>
      <c r="M611" s="116"/>
      <c r="N611" s="116" t="s">
        <v>31</v>
      </c>
      <c r="O611" s="116"/>
      <c r="P611" s="117"/>
    </row>
    <row r="612" spans="1:16" ht="15.75" x14ac:dyDescent="0.2">
      <c r="A612" s="116"/>
      <c r="B612" s="399" t="s">
        <v>185</v>
      </c>
      <c r="C612" s="399"/>
      <c r="D612" s="399"/>
      <c r="E612" s="76"/>
      <c r="F612" s="76"/>
      <c r="G612" s="76"/>
      <c r="H612" s="115"/>
      <c r="I612" s="76" t="s">
        <v>388</v>
      </c>
      <c r="J612" s="115"/>
      <c r="K612" s="76"/>
      <c r="L612" s="76"/>
      <c r="M612" s="76"/>
      <c r="N612" s="76" t="s">
        <v>182</v>
      </c>
      <c r="O612" s="76"/>
      <c r="P612" s="117"/>
    </row>
    <row r="613" spans="1:16" ht="15.75" x14ac:dyDescent="0.2">
      <c r="A613" s="399" t="s">
        <v>183</v>
      </c>
      <c r="B613" s="399"/>
      <c r="C613" s="399"/>
      <c r="D613" s="399"/>
      <c r="E613" s="399"/>
      <c r="F613" s="76"/>
      <c r="G613" s="76"/>
      <c r="H613" s="115"/>
      <c r="I613" s="76" t="s">
        <v>201</v>
      </c>
      <c r="J613" s="115"/>
      <c r="K613" s="76"/>
      <c r="L613" s="76"/>
      <c r="M613" s="76"/>
      <c r="N613" s="76" t="s">
        <v>124</v>
      </c>
      <c r="O613" s="76"/>
      <c r="P613" s="117"/>
    </row>
    <row r="614" spans="1:16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1:16" x14ac:dyDescent="0.2">
      <c r="A615" s="414" t="s">
        <v>224</v>
      </c>
      <c r="B615" s="414"/>
      <c r="C615" s="414"/>
      <c r="D615" s="414"/>
      <c r="E615" s="414"/>
      <c r="F615"/>
      <c r="G615"/>
      <c r="H615"/>
      <c r="I615"/>
      <c r="J615"/>
      <c r="K615"/>
      <c r="L615"/>
      <c r="M615"/>
      <c r="N615"/>
      <c r="O615"/>
      <c r="P615"/>
    </row>
    <row r="621" spans="1:16" ht="15.75" x14ac:dyDescent="0.2">
      <c r="A621" s="399" t="s">
        <v>164</v>
      </c>
      <c r="B621" s="399"/>
      <c r="C621" s="399"/>
      <c r="D621" s="399"/>
      <c r="E621" s="399"/>
      <c r="F621" s="399"/>
      <c r="G621" s="399"/>
      <c r="H621" s="399"/>
      <c r="I621" s="399"/>
      <c r="J621" s="399"/>
      <c r="K621" s="399"/>
      <c r="L621" s="399"/>
      <c r="M621" s="399"/>
      <c r="N621" s="399"/>
      <c r="O621" s="399"/>
      <c r="P621" s="399"/>
    </row>
    <row r="622" spans="1:16" ht="15.75" x14ac:dyDescent="0.2">
      <c r="A622" s="399" t="s">
        <v>1</v>
      </c>
      <c r="B622" s="399"/>
      <c r="C622" s="399"/>
      <c r="D622" s="399"/>
      <c r="E622" s="399"/>
      <c r="F622" s="399"/>
      <c r="G622" s="399"/>
      <c r="H622" s="399"/>
      <c r="I622" s="399"/>
      <c r="J622" s="399"/>
      <c r="K622" s="399"/>
      <c r="L622" s="399"/>
      <c r="M622" s="399"/>
      <c r="N622" s="399"/>
      <c r="O622" s="399"/>
      <c r="P622" s="399"/>
    </row>
    <row r="623" spans="1:16" ht="15.75" x14ac:dyDescent="0.2">
      <c r="A623" s="399"/>
      <c r="B623" s="399"/>
      <c r="C623" s="399"/>
      <c r="D623" s="399"/>
      <c r="E623" s="399"/>
      <c r="F623" s="399"/>
      <c r="G623" s="399"/>
      <c r="H623" s="399"/>
      <c r="I623" s="399"/>
      <c r="J623" s="399"/>
      <c r="K623" s="399"/>
      <c r="L623" s="399"/>
      <c r="M623" s="399"/>
      <c r="N623" s="399"/>
      <c r="O623" s="399"/>
      <c r="P623" s="399"/>
    </row>
    <row r="624" spans="1:16" ht="15.75" x14ac:dyDescent="0.2">
      <c r="A624" s="421" t="s">
        <v>256</v>
      </c>
      <c r="B624" s="421"/>
      <c r="C624" s="421"/>
      <c r="D624" s="421"/>
      <c r="E624" s="421"/>
      <c r="F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</row>
    <row r="625" spans="1:16" ht="15.75" x14ac:dyDescent="0.2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1:16" ht="16.5" thickBot="1" x14ac:dyDescent="0.2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1:16" ht="16.5" thickBot="1" x14ac:dyDescent="0.25">
      <c r="A627" s="78" t="s">
        <v>2</v>
      </c>
      <c r="B627" s="408" t="s">
        <v>146</v>
      </c>
      <c r="C627" s="409"/>
      <c r="D627" s="79" t="s">
        <v>3</v>
      </c>
      <c r="E627" s="408">
        <v>2010</v>
      </c>
      <c r="F627" s="410"/>
      <c r="G627" s="410"/>
      <c r="H627" s="409"/>
      <c r="I627" s="79" t="s">
        <v>4</v>
      </c>
      <c r="J627" s="80" t="s">
        <v>200</v>
      </c>
      <c r="K627" s="80"/>
      <c r="L627" s="80"/>
      <c r="M627" s="80" t="s">
        <v>5</v>
      </c>
      <c r="N627" s="408" t="s">
        <v>155</v>
      </c>
      <c r="O627" s="410"/>
      <c r="P627" s="413"/>
    </row>
    <row r="628" spans="1:16" ht="16.5" thickBot="1" x14ac:dyDescent="0.2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1:16" ht="16.5" thickBot="1" x14ac:dyDescent="0.25">
      <c r="A629" s="78" t="s">
        <v>6</v>
      </c>
      <c r="B629" s="408" t="s">
        <v>136</v>
      </c>
      <c r="C629" s="409"/>
      <c r="D629" s="79" t="s">
        <v>7</v>
      </c>
      <c r="E629" s="408" t="s">
        <v>137</v>
      </c>
      <c r="F629" s="410"/>
      <c r="G629" s="410"/>
      <c r="H629" s="409"/>
      <c r="I629" s="79" t="s">
        <v>8</v>
      </c>
      <c r="J629" s="80">
        <v>9</v>
      </c>
      <c r="K629" s="80"/>
      <c r="L629" s="80"/>
      <c r="M629" s="80" t="s">
        <v>9</v>
      </c>
      <c r="N629" s="80"/>
      <c r="O629" s="178"/>
      <c r="P629" s="179">
        <v>80</v>
      </c>
    </row>
    <row r="630" spans="1:16" ht="16.5" thickBot="1" x14ac:dyDescent="0.2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1:16" ht="16.5" thickBot="1" x14ac:dyDescent="0.25">
      <c r="A631" s="411" t="s">
        <v>10</v>
      </c>
      <c r="B631" s="412"/>
      <c r="C631" s="408" t="s">
        <v>165</v>
      </c>
      <c r="D631" s="410"/>
      <c r="E631" s="410"/>
      <c r="F631" s="410"/>
      <c r="G631" s="410"/>
      <c r="H631" s="410"/>
      <c r="I631" s="410"/>
      <c r="J631" s="410"/>
      <c r="K631" s="410"/>
      <c r="L631" s="410"/>
      <c r="M631" s="410"/>
      <c r="N631" s="410"/>
      <c r="O631" s="410"/>
      <c r="P631" s="413"/>
    </row>
    <row r="632" spans="1:16" ht="16.5" thickBot="1" x14ac:dyDescent="0.2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1:16" ht="16.5" thickBot="1" x14ac:dyDescent="0.25">
      <c r="A633" s="411" t="s">
        <v>11</v>
      </c>
      <c r="B633" s="412"/>
      <c r="C633" s="408" t="s">
        <v>194</v>
      </c>
      <c r="D633" s="410"/>
      <c r="E633" s="410"/>
      <c r="F633" s="410"/>
      <c r="G633" s="410"/>
      <c r="H633" s="410"/>
      <c r="I633" s="410"/>
      <c r="J633" s="410"/>
      <c r="K633" s="410"/>
      <c r="L633" s="410"/>
      <c r="M633" s="410"/>
      <c r="N633" s="410"/>
      <c r="O633" s="410"/>
      <c r="P633" s="413"/>
    </row>
    <row r="634" spans="1:16" ht="16.5" thickBot="1" x14ac:dyDescent="0.25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</row>
    <row r="635" spans="1:16" ht="16.5" thickBot="1" x14ac:dyDescent="0.25">
      <c r="A635" s="400" t="s">
        <v>12</v>
      </c>
      <c r="B635" s="402" t="s">
        <v>13</v>
      </c>
      <c r="C635" s="403"/>
      <c r="D635" s="404" t="s">
        <v>220</v>
      </c>
      <c r="E635" s="391" t="s">
        <v>15</v>
      </c>
      <c r="F635" s="392"/>
      <c r="G635" s="392"/>
      <c r="H635" s="392"/>
      <c r="I635" s="393"/>
      <c r="J635" s="404" t="s">
        <v>16</v>
      </c>
      <c r="K635" s="404" t="s">
        <v>17</v>
      </c>
      <c r="L635" s="391" t="s">
        <v>18</v>
      </c>
      <c r="M635" s="392"/>
      <c r="N635" s="393"/>
      <c r="O635" s="394" t="s">
        <v>115</v>
      </c>
      <c r="P635" s="395"/>
    </row>
    <row r="636" spans="1:16" ht="32.25" thickBot="1" x14ac:dyDescent="0.25">
      <c r="A636" s="401"/>
      <c r="B636" s="82" t="s">
        <v>19</v>
      </c>
      <c r="C636" s="83" t="s">
        <v>20</v>
      </c>
      <c r="D636" s="405"/>
      <c r="E636" s="84" t="s">
        <v>21</v>
      </c>
      <c r="F636" s="84" t="s">
        <v>22</v>
      </c>
      <c r="G636" s="85" t="s">
        <v>23</v>
      </c>
      <c r="H636" s="119" t="s">
        <v>24</v>
      </c>
      <c r="I636" s="86" t="s">
        <v>25</v>
      </c>
      <c r="J636" s="405"/>
      <c r="K636" s="405"/>
      <c r="L636" s="176" t="s">
        <v>223</v>
      </c>
      <c r="M636" s="85" t="s">
        <v>221</v>
      </c>
      <c r="N636" s="83" t="s">
        <v>222</v>
      </c>
      <c r="O636" s="396"/>
      <c r="P636" s="397"/>
    </row>
    <row r="637" spans="1:16" ht="15.75" x14ac:dyDescent="0.2">
      <c r="A637" s="151">
        <v>45736</v>
      </c>
      <c r="B637" s="155"/>
      <c r="C637" s="155">
        <v>449963</v>
      </c>
      <c r="D637" s="148"/>
      <c r="E637" s="96"/>
      <c r="F637" s="96"/>
      <c r="G637" s="152"/>
      <c r="H637" s="153"/>
      <c r="I637" s="157"/>
      <c r="J637" s="149"/>
      <c r="K637" s="99"/>
      <c r="L637" s="173"/>
      <c r="M637" s="94"/>
      <c r="N637" s="100"/>
      <c r="O637" s="406"/>
      <c r="P637" s="407"/>
    </row>
    <row r="638" spans="1:16" ht="15.75" x14ac:dyDescent="0.2">
      <c r="A638" s="151">
        <v>45742</v>
      </c>
      <c r="B638" s="155">
        <v>449963</v>
      </c>
      <c r="C638" s="155">
        <v>450201</v>
      </c>
      <c r="D638" s="148">
        <f>+C638-B638</f>
        <v>238</v>
      </c>
      <c r="E638" s="96" t="s">
        <v>529</v>
      </c>
      <c r="F638" s="96" t="s">
        <v>525</v>
      </c>
      <c r="G638" s="152">
        <v>33.402900000000002</v>
      </c>
      <c r="H638" s="153">
        <v>23.95</v>
      </c>
      <c r="I638" s="157">
        <f>G638*H638</f>
        <v>799.99945500000001</v>
      </c>
      <c r="J638" s="149">
        <f>D638/G638</f>
        <v>7.1251298539947125</v>
      </c>
      <c r="K638" s="99">
        <v>45742</v>
      </c>
      <c r="L638" s="173" t="s">
        <v>227</v>
      </c>
      <c r="M638" s="94" t="s">
        <v>150</v>
      </c>
      <c r="N638" s="100" t="s">
        <v>530</v>
      </c>
      <c r="O638" s="406" t="s">
        <v>353</v>
      </c>
      <c r="P638" s="407"/>
    </row>
    <row r="639" spans="1:16" ht="15.75" x14ac:dyDescent="0.2">
      <c r="A639" s="151"/>
      <c r="B639" s="155"/>
      <c r="C639" s="155"/>
      <c r="D639" s="148">
        <f>+C639-B639</f>
        <v>0</v>
      </c>
      <c r="E639" s="96"/>
      <c r="F639" s="96"/>
      <c r="G639" s="152"/>
      <c r="H639" s="153"/>
      <c r="I639" s="157">
        <f>G639*H639</f>
        <v>0</v>
      </c>
      <c r="J639" s="149" t="e">
        <f>D639/G639</f>
        <v>#DIV/0!</v>
      </c>
      <c r="K639" s="99"/>
      <c r="L639" s="173"/>
      <c r="M639" s="94"/>
      <c r="N639" s="100"/>
      <c r="O639" s="406"/>
      <c r="P639" s="407"/>
    </row>
    <row r="640" spans="1:16" ht="15.75" x14ac:dyDescent="0.2">
      <c r="A640" s="151"/>
      <c r="B640" s="152"/>
      <c r="C640" s="152"/>
      <c r="D640" s="148">
        <f>+C640-B640</f>
        <v>0</v>
      </c>
      <c r="E640" s="96"/>
      <c r="F640" s="96"/>
      <c r="G640" s="152"/>
      <c r="H640" s="153"/>
      <c r="I640" s="157">
        <f>G640*H640</f>
        <v>0</v>
      </c>
      <c r="J640" s="149" t="e">
        <f>D640/G640</f>
        <v>#DIV/0!</v>
      </c>
      <c r="K640" s="99"/>
      <c r="L640" s="173"/>
      <c r="M640" s="94"/>
      <c r="N640" s="100"/>
      <c r="O640" s="406"/>
      <c r="P640" s="407"/>
    </row>
    <row r="641" spans="1:16" ht="16.5" thickBot="1" x14ac:dyDescent="0.25">
      <c r="A641" s="93"/>
      <c r="B641" s="128"/>
      <c r="C641" s="128"/>
      <c r="D641" s="129"/>
      <c r="E641" s="96"/>
      <c r="F641" s="96"/>
      <c r="G641" s="96"/>
      <c r="H641" s="97"/>
      <c r="I641" s="91"/>
      <c r="J641" s="98"/>
      <c r="K641" s="92"/>
      <c r="L641" s="174"/>
      <c r="M641" s="163"/>
      <c r="N641" s="101"/>
      <c r="O641" s="417"/>
      <c r="P641" s="418"/>
    </row>
    <row r="642" spans="1:16" ht="16.5" thickBot="1" x14ac:dyDescent="0.25">
      <c r="A642" s="376" t="s">
        <v>28</v>
      </c>
      <c r="B642" s="104"/>
      <c r="C642" s="105"/>
      <c r="D642" s="106">
        <f>SUM(D637:D641)</f>
        <v>238</v>
      </c>
      <c r="E642" s="107"/>
      <c r="F642" s="107"/>
      <c r="G642" s="118">
        <f>SUM(G637:G641)</f>
        <v>33.402900000000002</v>
      </c>
      <c r="H642" s="105"/>
      <c r="I642" s="118">
        <f>SUM(I637:I641)</f>
        <v>799.99945500000001</v>
      </c>
      <c r="J642" s="109">
        <f>D642/G642</f>
        <v>7.1251298539947125</v>
      </c>
      <c r="K642" s="110"/>
      <c r="L642" s="175"/>
      <c r="M642" s="111"/>
      <c r="N642" s="112"/>
      <c r="O642" s="419"/>
      <c r="P642" s="420"/>
    </row>
    <row r="643" spans="1:16" ht="15.75" x14ac:dyDescent="0.2">
      <c r="A643" s="76"/>
      <c r="B643" s="113"/>
      <c r="C643" s="113"/>
      <c r="D643" s="113"/>
      <c r="E643" s="113"/>
      <c r="F643" s="113"/>
      <c r="G643" s="113"/>
      <c r="H643" s="113"/>
      <c r="I643" s="76"/>
      <c r="J643" s="76"/>
      <c r="K643" s="76"/>
      <c r="L643" s="76"/>
      <c r="M643" s="76"/>
      <c r="N643" s="76"/>
      <c r="O643" s="113"/>
      <c r="P643" s="114"/>
    </row>
    <row r="644" spans="1:16" ht="15.75" x14ac:dyDescent="0.2">
      <c r="A644" s="76"/>
      <c r="B644" s="113"/>
      <c r="C644" s="113"/>
      <c r="D644" s="113"/>
      <c r="E644" s="113"/>
      <c r="F644" s="113"/>
      <c r="G644" s="113"/>
      <c r="H644" s="113"/>
      <c r="I644" s="76"/>
      <c r="J644" s="76"/>
      <c r="K644" s="76"/>
      <c r="L644" s="76"/>
      <c r="M644" s="76"/>
      <c r="N644" s="76"/>
      <c r="O644" s="113"/>
      <c r="P644" s="114"/>
    </row>
    <row r="645" spans="1:16" ht="15.75" x14ac:dyDescent="0.2">
      <c r="A645" s="76"/>
      <c r="B645" s="113"/>
      <c r="C645" s="113"/>
      <c r="D645" s="113"/>
      <c r="E645" s="113"/>
      <c r="F645" s="113"/>
      <c r="G645" s="113"/>
      <c r="H645" s="113"/>
      <c r="I645" s="76"/>
      <c r="J645" s="76"/>
      <c r="K645" s="76"/>
      <c r="L645" s="76"/>
      <c r="M645" s="1"/>
      <c r="N645" s="1"/>
      <c r="O645" s="3"/>
      <c r="P645" s="114"/>
    </row>
    <row r="646" spans="1:16" ht="15.75" x14ac:dyDescent="0.2">
      <c r="A646" s="115"/>
      <c r="B646" s="398" t="s">
        <v>29</v>
      </c>
      <c r="C646" s="398"/>
      <c r="D646" s="398"/>
      <c r="E646" s="116"/>
      <c r="F646" s="116"/>
      <c r="G646" s="116"/>
      <c r="H646" s="115"/>
      <c r="I646" s="116" t="s">
        <v>30</v>
      </c>
      <c r="J646" s="115"/>
      <c r="K646" s="116"/>
      <c r="L646" s="116"/>
      <c r="M646" s="116"/>
      <c r="N646" s="116" t="s">
        <v>31</v>
      </c>
      <c r="O646" s="116"/>
      <c r="P646" s="117"/>
    </row>
    <row r="647" spans="1:16" ht="15.75" x14ac:dyDescent="0.2">
      <c r="A647" s="116"/>
      <c r="B647" s="399" t="s">
        <v>185</v>
      </c>
      <c r="C647" s="399"/>
      <c r="D647" s="399"/>
      <c r="E647" s="76"/>
      <c r="F647" s="76"/>
      <c r="G647" s="76"/>
      <c r="H647" s="115"/>
      <c r="I647" s="76" t="s">
        <v>388</v>
      </c>
      <c r="J647" s="115"/>
      <c r="K647" s="76"/>
      <c r="L647" s="76"/>
      <c r="M647" s="76"/>
      <c r="N647" s="76" t="s">
        <v>182</v>
      </c>
      <c r="O647" s="76"/>
      <c r="P647" s="117"/>
    </row>
    <row r="648" spans="1:16" ht="15.75" x14ac:dyDescent="0.2">
      <c r="A648" s="399" t="s">
        <v>183</v>
      </c>
      <c r="B648" s="399"/>
      <c r="C648" s="399"/>
      <c r="D648" s="399"/>
      <c r="E648" s="399"/>
      <c r="F648" s="76"/>
      <c r="G648" s="76"/>
      <c r="H648" s="115"/>
      <c r="I648" s="76" t="s">
        <v>201</v>
      </c>
      <c r="J648" s="115"/>
      <c r="K648" s="76"/>
      <c r="L648" s="76"/>
      <c r="M648" s="76"/>
      <c r="N648" s="76" t="s">
        <v>124</v>
      </c>
      <c r="O648" s="76"/>
      <c r="P648" s="117"/>
    </row>
    <row r="649" spans="1:16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x14ac:dyDescent="0.2">
      <c r="A650" s="414" t="s">
        <v>224</v>
      </c>
      <c r="B650" s="414"/>
      <c r="C650" s="414"/>
      <c r="D650" s="414"/>
      <c r="E650" s="414"/>
      <c r="F650"/>
      <c r="G650"/>
      <c r="H650"/>
      <c r="I650"/>
      <c r="J650"/>
      <c r="K650"/>
      <c r="L650"/>
      <c r="M650"/>
      <c r="N650"/>
      <c r="O650"/>
      <c r="P650"/>
    </row>
    <row r="654" spans="1:16" ht="15.75" x14ac:dyDescent="0.2">
      <c r="A654" s="399" t="s">
        <v>164</v>
      </c>
      <c r="B654" s="399"/>
      <c r="C654" s="399"/>
      <c r="D654" s="399"/>
      <c r="E654" s="399"/>
      <c r="F654" s="399"/>
      <c r="G654" s="399"/>
      <c r="H654" s="399"/>
      <c r="I654" s="399"/>
      <c r="J654" s="399"/>
      <c r="K654" s="399"/>
      <c r="L654" s="399"/>
      <c r="M654" s="399"/>
      <c r="N654" s="399"/>
      <c r="O654" s="399"/>
      <c r="P654" s="399"/>
    </row>
    <row r="655" spans="1:16" ht="15.75" x14ac:dyDescent="0.2">
      <c r="A655" s="399" t="s">
        <v>1</v>
      </c>
      <c r="B655" s="399"/>
      <c r="C655" s="399"/>
      <c r="D655" s="399"/>
      <c r="E655" s="399"/>
      <c r="F655" s="399"/>
      <c r="G655" s="399"/>
      <c r="H655" s="399"/>
      <c r="I655" s="399"/>
      <c r="J655" s="399"/>
      <c r="K655" s="399"/>
      <c r="L655" s="399"/>
      <c r="M655" s="399"/>
      <c r="N655" s="399"/>
      <c r="O655" s="399"/>
      <c r="P655" s="399"/>
    </row>
    <row r="656" spans="1:16" ht="15.75" x14ac:dyDescent="0.2">
      <c r="A656" s="399"/>
      <c r="B656" s="399"/>
      <c r="C656" s="399"/>
      <c r="D656" s="399"/>
      <c r="E656" s="399"/>
      <c r="F656" s="399"/>
      <c r="G656" s="399"/>
      <c r="H656" s="399"/>
      <c r="I656" s="399"/>
      <c r="J656" s="399"/>
      <c r="K656" s="399"/>
      <c r="L656" s="399"/>
      <c r="M656" s="399"/>
      <c r="N656" s="399"/>
      <c r="O656" s="399"/>
      <c r="P656" s="399"/>
    </row>
    <row r="657" spans="1:16" ht="15.75" x14ac:dyDescent="0.2">
      <c r="A657" s="421" t="s">
        <v>219</v>
      </c>
      <c r="B657" s="421"/>
      <c r="C657" s="421"/>
      <c r="D657" s="421"/>
      <c r="E657" s="421"/>
      <c r="F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</row>
    <row r="658" spans="1:16" ht="15.75" x14ac:dyDescent="0.2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1:16" ht="16.5" thickBot="1" x14ac:dyDescent="0.2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1:16" ht="16.5" thickBot="1" x14ac:dyDescent="0.25">
      <c r="A660" s="78" t="s">
        <v>2</v>
      </c>
      <c r="B660" s="408" t="s">
        <v>126</v>
      </c>
      <c r="C660" s="409"/>
      <c r="D660" s="79" t="s">
        <v>3</v>
      </c>
      <c r="E660" s="408">
        <v>2010</v>
      </c>
      <c r="F660" s="410"/>
      <c r="G660" s="410"/>
      <c r="H660" s="409"/>
      <c r="I660" s="79" t="s">
        <v>4</v>
      </c>
      <c r="J660" s="80" t="s">
        <v>192</v>
      </c>
      <c r="K660" s="80"/>
      <c r="L660" s="80"/>
      <c r="M660" s="80" t="s">
        <v>5</v>
      </c>
      <c r="N660" s="408" t="s">
        <v>154</v>
      </c>
      <c r="O660" s="410"/>
      <c r="P660" s="413"/>
    </row>
    <row r="661" spans="1:16" ht="16.5" thickBot="1" x14ac:dyDescent="0.2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1:16" ht="16.5" thickBot="1" x14ac:dyDescent="0.25">
      <c r="A662" s="78" t="s">
        <v>6</v>
      </c>
      <c r="B662" s="408" t="s">
        <v>138</v>
      </c>
      <c r="C662" s="409"/>
      <c r="D662" s="79" t="s">
        <v>7</v>
      </c>
      <c r="E662" s="408" t="s">
        <v>139</v>
      </c>
      <c r="F662" s="410"/>
      <c r="G662" s="410"/>
      <c r="H662" s="409"/>
      <c r="I662" s="79" t="s">
        <v>8</v>
      </c>
      <c r="J662" s="80">
        <v>10</v>
      </c>
      <c r="K662" s="80"/>
      <c r="L662" s="80"/>
      <c r="M662" s="80" t="s">
        <v>9</v>
      </c>
      <c r="N662" s="80"/>
      <c r="O662" s="178"/>
      <c r="P662" s="179">
        <v>60</v>
      </c>
    </row>
    <row r="663" spans="1:16" ht="16.5" thickBot="1" x14ac:dyDescent="0.2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1:16" ht="16.5" thickBot="1" x14ac:dyDescent="0.25">
      <c r="A664" s="411" t="s">
        <v>10</v>
      </c>
      <c r="B664" s="412"/>
      <c r="C664" s="408" t="s">
        <v>165</v>
      </c>
      <c r="D664" s="410"/>
      <c r="E664" s="410"/>
      <c r="F664" s="410"/>
      <c r="G664" s="410"/>
      <c r="H664" s="410"/>
      <c r="I664" s="410"/>
      <c r="J664" s="410"/>
      <c r="K664" s="410"/>
      <c r="L664" s="410"/>
      <c r="M664" s="410"/>
      <c r="N664" s="410"/>
      <c r="O664" s="410"/>
      <c r="P664" s="413"/>
    </row>
    <row r="665" spans="1:16" ht="16.5" thickBot="1" x14ac:dyDescent="0.2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1:16" ht="16.5" thickBot="1" x14ac:dyDescent="0.25">
      <c r="A666" s="411" t="s">
        <v>11</v>
      </c>
      <c r="B666" s="412"/>
      <c r="C666" s="408" t="s">
        <v>194</v>
      </c>
      <c r="D666" s="410"/>
      <c r="E666" s="410"/>
      <c r="F666" s="410"/>
      <c r="G666" s="410"/>
      <c r="H666" s="410"/>
      <c r="I666" s="410"/>
      <c r="J666" s="410"/>
      <c r="K666" s="410"/>
      <c r="L666" s="410"/>
      <c r="M666" s="410"/>
      <c r="N666" s="410"/>
      <c r="O666" s="410"/>
      <c r="P666" s="413"/>
    </row>
    <row r="667" spans="1:16" ht="16.5" thickBot="1" x14ac:dyDescent="0.25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</row>
    <row r="668" spans="1:16" ht="16.5" thickBot="1" x14ac:dyDescent="0.25">
      <c r="A668" s="400" t="s">
        <v>12</v>
      </c>
      <c r="B668" s="402" t="s">
        <v>13</v>
      </c>
      <c r="C668" s="403"/>
      <c r="D668" s="404" t="s">
        <v>220</v>
      </c>
      <c r="E668" s="391" t="s">
        <v>15</v>
      </c>
      <c r="F668" s="392"/>
      <c r="G668" s="392"/>
      <c r="H668" s="392"/>
      <c r="I668" s="393"/>
      <c r="J668" s="404" t="s">
        <v>16</v>
      </c>
      <c r="K668" s="404" t="s">
        <v>17</v>
      </c>
      <c r="L668" s="391" t="s">
        <v>18</v>
      </c>
      <c r="M668" s="392"/>
      <c r="N668" s="393"/>
      <c r="O668" s="394" t="s">
        <v>115</v>
      </c>
      <c r="P668" s="395"/>
    </row>
    <row r="669" spans="1:16" ht="32.25" thickBot="1" x14ac:dyDescent="0.25">
      <c r="A669" s="401"/>
      <c r="B669" s="82" t="s">
        <v>19</v>
      </c>
      <c r="C669" s="83" t="s">
        <v>20</v>
      </c>
      <c r="D669" s="405"/>
      <c r="E669" s="84" t="s">
        <v>21</v>
      </c>
      <c r="F669" s="84" t="s">
        <v>22</v>
      </c>
      <c r="G669" s="85" t="s">
        <v>23</v>
      </c>
      <c r="H669" s="119" t="s">
        <v>24</v>
      </c>
      <c r="I669" s="86" t="s">
        <v>25</v>
      </c>
      <c r="J669" s="405"/>
      <c r="K669" s="405"/>
      <c r="L669" s="176" t="s">
        <v>223</v>
      </c>
      <c r="M669" s="85" t="s">
        <v>221</v>
      </c>
      <c r="N669" s="83" t="s">
        <v>222</v>
      </c>
      <c r="O669" s="396"/>
      <c r="P669" s="397"/>
    </row>
    <row r="670" spans="1:16" ht="15.75" x14ac:dyDescent="0.2">
      <c r="A670" s="151">
        <v>45553</v>
      </c>
      <c r="B670" s="155"/>
      <c r="C670" s="152">
        <v>303262</v>
      </c>
      <c r="D670" s="148"/>
      <c r="E670" s="96"/>
      <c r="F670" s="96"/>
      <c r="G670" s="152"/>
      <c r="H670" s="153"/>
      <c r="I670" s="157">
        <f>G670*H670</f>
        <v>0</v>
      </c>
      <c r="J670" s="149"/>
      <c r="K670" s="99"/>
      <c r="L670" s="173" t="s">
        <v>227</v>
      </c>
      <c r="M670" s="94"/>
      <c r="N670" s="100"/>
      <c r="O670" s="406"/>
      <c r="P670" s="407"/>
    </row>
    <row r="671" spans="1:16" ht="15.75" x14ac:dyDescent="0.2">
      <c r="A671" s="151">
        <v>45554</v>
      </c>
      <c r="B671" s="152">
        <v>303262</v>
      </c>
      <c r="C671" s="152">
        <v>303593</v>
      </c>
      <c r="D671" s="148">
        <f>+C671-B671</f>
        <v>331</v>
      </c>
      <c r="E671" s="96" t="s">
        <v>247</v>
      </c>
      <c r="F671" s="120">
        <v>45555</v>
      </c>
      <c r="G671" s="152">
        <v>13.163500000000001</v>
      </c>
      <c r="H671" s="153">
        <v>22.79</v>
      </c>
      <c r="I671" s="157">
        <f>G671*H671</f>
        <v>299.99616500000002</v>
      </c>
      <c r="J671" s="149">
        <f>D671/G671</f>
        <v>25.145288107266303</v>
      </c>
      <c r="K671" s="99">
        <v>45554</v>
      </c>
      <c r="L671" s="173" t="s">
        <v>227</v>
      </c>
      <c r="M671" s="100" t="s">
        <v>184</v>
      </c>
      <c r="N671" s="94" t="s">
        <v>150</v>
      </c>
      <c r="O671" s="406" t="s">
        <v>212</v>
      </c>
      <c r="P671" s="407"/>
    </row>
    <row r="672" spans="1:16" ht="15.75" x14ac:dyDescent="0.2">
      <c r="A672" s="151"/>
      <c r="B672" s="155"/>
      <c r="C672" s="152"/>
      <c r="D672" s="148"/>
      <c r="E672" s="96"/>
      <c r="F672" s="96"/>
      <c r="G672" s="152"/>
      <c r="H672" s="153"/>
      <c r="I672" s="157"/>
      <c r="J672" s="149"/>
      <c r="K672" s="99"/>
      <c r="L672" s="173"/>
      <c r="M672" s="94"/>
      <c r="N672" s="100"/>
      <c r="O672" s="406"/>
      <c r="P672" s="407"/>
    </row>
    <row r="673" spans="1:16" ht="16.5" thickBot="1" x14ac:dyDescent="0.25">
      <c r="A673" s="93"/>
      <c r="B673" s="128"/>
      <c r="C673" s="128"/>
      <c r="D673" s="129"/>
      <c r="E673" s="96"/>
      <c r="F673" s="96"/>
      <c r="G673" s="96"/>
      <c r="H673" s="97"/>
      <c r="I673" s="91"/>
      <c r="J673" s="98"/>
      <c r="K673" s="92"/>
      <c r="L673" s="174"/>
      <c r="M673" s="163"/>
      <c r="N673" s="101"/>
      <c r="O673" s="417"/>
      <c r="P673" s="418"/>
    </row>
    <row r="674" spans="1:16" ht="16.5" thickBot="1" x14ac:dyDescent="0.25">
      <c r="A674" s="211" t="s">
        <v>28</v>
      </c>
      <c r="B674" s="104"/>
      <c r="C674" s="105"/>
      <c r="D674" s="106">
        <f>SUM(D670:D673)</f>
        <v>331</v>
      </c>
      <c r="E674" s="107"/>
      <c r="F674" s="107"/>
      <c r="G674" s="118">
        <f>SUM(G670:G673)</f>
        <v>13.163500000000001</v>
      </c>
      <c r="H674" s="105"/>
      <c r="I674" s="118">
        <f>SUM(I670:I673)</f>
        <v>299.99616500000002</v>
      </c>
      <c r="J674" s="109">
        <f>D674/G674</f>
        <v>25.145288107266303</v>
      </c>
      <c r="K674" s="110"/>
      <c r="L674" s="175"/>
      <c r="M674" s="111"/>
      <c r="N674" s="112"/>
      <c r="O674" s="419"/>
      <c r="P674" s="420"/>
    </row>
    <row r="675" spans="1:16" ht="15.75" x14ac:dyDescent="0.2">
      <c r="A675" s="76"/>
      <c r="B675" s="113"/>
      <c r="C675" s="113"/>
      <c r="D675" s="113"/>
      <c r="E675" s="113"/>
      <c r="F675" s="113"/>
      <c r="G675" s="113"/>
      <c r="H675" s="113"/>
      <c r="I675" s="76"/>
      <c r="J675" s="76"/>
      <c r="K675" s="76"/>
      <c r="L675" s="76"/>
      <c r="M675" s="76"/>
      <c r="N675" s="76"/>
      <c r="O675" s="113"/>
      <c r="P675" s="114"/>
    </row>
    <row r="676" spans="1:16" ht="15.75" x14ac:dyDescent="0.2">
      <c r="A676" s="76"/>
      <c r="B676" s="113"/>
      <c r="C676" s="113"/>
      <c r="D676" s="113"/>
      <c r="E676" s="113"/>
      <c r="F676" s="113"/>
      <c r="G676" s="113"/>
      <c r="H676" s="113"/>
      <c r="I676" s="76"/>
      <c r="J676" s="76"/>
      <c r="K676" s="76"/>
      <c r="L676" s="76"/>
      <c r="M676" s="76"/>
      <c r="N676" s="76"/>
      <c r="O676" s="113"/>
      <c r="P676" s="114"/>
    </row>
    <row r="677" spans="1:16" ht="15.75" x14ac:dyDescent="0.2">
      <c r="A677" s="76"/>
      <c r="B677" s="113"/>
      <c r="C677" s="113"/>
      <c r="D677" s="113"/>
      <c r="E677" s="113"/>
      <c r="F677" s="113"/>
      <c r="G677" s="113"/>
      <c r="H677" s="113"/>
      <c r="I677" s="76"/>
      <c r="J677" s="76"/>
      <c r="K677" s="76"/>
      <c r="L677" s="76"/>
      <c r="M677" s="1"/>
      <c r="N677" s="1"/>
      <c r="O677" s="3"/>
      <c r="P677" s="114"/>
    </row>
    <row r="678" spans="1:16" ht="15.75" x14ac:dyDescent="0.2">
      <c r="A678" s="115"/>
      <c r="B678" s="398" t="s">
        <v>29</v>
      </c>
      <c r="C678" s="398"/>
      <c r="D678" s="398"/>
      <c r="E678" s="116"/>
      <c r="F678" s="116"/>
      <c r="G678" s="116"/>
      <c r="H678" s="115"/>
      <c r="I678" s="116" t="s">
        <v>30</v>
      </c>
      <c r="J678" s="115"/>
      <c r="K678" s="116"/>
      <c r="L678" s="116"/>
      <c r="M678" s="116"/>
      <c r="N678" s="116" t="s">
        <v>31</v>
      </c>
      <c r="O678" s="116"/>
      <c r="P678" s="117"/>
    </row>
    <row r="679" spans="1:16" ht="15.75" x14ac:dyDescent="0.2">
      <c r="A679" s="116"/>
      <c r="B679" s="399" t="s">
        <v>185</v>
      </c>
      <c r="C679" s="399"/>
      <c r="D679" s="399"/>
      <c r="E679" s="76"/>
      <c r="F679" s="76"/>
      <c r="G679" s="76"/>
      <c r="H679" s="115"/>
      <c r="I679" s="76" t="s">
        <v>199</v>
      </c>
      <c r="J679" s="115"/>
      <c r="K679" s="76"/>
      <c r="L679" s="76"/>
      <c r="M679" s="76"/>
      <c r="N679" s="76" t="s">
        <v>182</v>
      </c>
      <c r="O679" s="76"/>
      <c r="P679" s="117"/>
    </row>
    <row r="680" spans="1:16" ht="15.75" x14ac:dyDescent="0.2">
      <c r="A680" s="399" t="s">
        <v>183</v>
      </c>
      <c r="B680" s="399"/>
      <c r="C680" s="399"/>
      <c r="D680" s="399"/>
      <c r="E680" s="399"/>
      <c r="F680" s="76"/>
      <c r="G680" s="76"/>
      <c r="H680" s="115"/>
      <c r="I680" s="76" t="s">
        <v>201</v>
      </c>
      <c r="J680" s="115"/>
      <c r="K680" s="76"/>
      <c r="L680" s="76"/>
      <c r="M680" s="76"/>
      <c r="N680" s="76" t="s">
        <v>124</v>
      </c>
      <c r="O680" s="76"/>
      <c r="P680" s="117"/>
    </row>
    <row r="681" spans="1:16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x14ac:dyDescent="0.2">
      <c r="A682" s="414" t="s">
        <v>224</v>
      </c>
      <c r="B682" s="414"/>
      <c r="C682" s="414"/>
      <c r="D682" s="414"/>
      <c r="E682" s="414"/>
      <c r="F682"/>
      <c r="G682"/>
      <c r="H682"/>
      <c r="I682"/>
      <c r="J682"/>
      <c r="K682"/>
      <c r="L682"/>
      <c r="M682"/>
      <c r="N682"/>
      <c r="O682"/>
      <c r="P682"/>
    </row>
    <row r="686" spans="1:16" ht="15.75" x14ac:dyDescent="0.2">
      <c r="A686" s="399" t="s">
        <v>164</v>
      </c>
      <c r="B686" s="399"/>
      <c r="C686" s="399"/>
      <c r="D686" s="399"/>
      <c r="E686" s="399"/>
      <c r="F686" s="399"/>
      <c r="G686" s="399"/>
      <c r="H686" s="399"/>
      <c r="I686" s="399"/>
      <c r="J686" s="399"/>
      <c r="K686" s="399"/>
      <c r="L686" s="399"/>
      <c r="M686" s="399"/>
      <c r="N686" s="399"/>
      <c r="O686" s="399"/>
      <c r="P686" s="399"/>
    </row>
    <row r="687" spans="1:16" ht="15.75" x14ac:dyDescent="0.2">
      <c r="A687" s="399" t="s">
        <v>1</v>
      </c>
      <c r="B687" s="399"/>
      <c r="C687" s="399"/>
      <c r="D687" s="399"/>
      <c r="E687" s="399"/>
      <c r="F687" s="399"/>
      <c r="G687" s="399"/>
      <c r="H687" s="399"/>
      <c r="I687" s="399"/>
      <c r="J687" s="399"/>
      <c r="K687" s="399"/>
      <c r="L687" s="399"/>
      <c r="M687" s="399"/>
      <c r="N687" s="399"/>
      <c r="O687" s="399"/>
      <c r="P687" s="399"/>
    </row>
    <row r="688" spans="1:16" ht="15.75" x14ac:dyDescent="0.2">
      <c r="A688" s="399"/>
      <c r="B688" s="399"/>
      <c r="C688" s="399"/>
      <c r="D688" s="399"/>
      <c r="E688" s="399"/>
      <c r="F688" s="399"/>
      <c r="G688" s="399"/>
      <c r="H688" s="399"/>
      <c r="I688" s="399"/>
      <c r="J688" s="399"/>
      <c r="K688" s="399"/>
      <c r="L688" s="399"/>
      <c r="M688" s="399"/>
      <c r="N688" s="399"/>
      <c r="O688" s="399"/>
      <c r="P688" s="399"/>
    </row>
    <row r="689" spans="1:16" ht="15.75" x14ac:dyDescent="0.2">
      <c r="A689" s="421" t="s">
        <v>256</v>
      </c>
      <c r="B689" s="421"/>
      <c r="C689" s="421"/>
      <c r="D689" s="421"/>
      <c r="E689" s="421"/>
      <c r="F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</row>
    <row r="690" spans="1:16" ht="15.75" x14ac:dyDescent="0.2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1:16" ht="16.5" thickBot="1" x14ac:dyDescent="0.2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1:16" ht="16.5" thickBot="1" x14ac:dyDescent="0.25">
      <c r="A692" s="78" t="s">
        <v>2</v>
      </c>
      <c r="B692" s="408" t="s">
        <v>126</v>
      </c>
      <c r="C692" s="409"/>
      <c r="D692" s="79" t="s">
        <v>3</v>
      </c>
      <c r="E692" s="408">
        <v>2010</v>
      </c>
      <c r="F692" s="410"/>
      <c r="G692" s="410"/>
      <c r="H692" s="409"/>
      <c r="I692" s="79" t="s">
        <v>4</v>
      </c>
      <c r="J692" s="80" t="s">
        <v>192</v>
      </c>
      <c r="K692" s="80"/>
      <c r="L692" s="80"/>
      <c r="M692" s="80" t="s">
        <v>5</v>
      </c>
      <c r="N692" s="408" t="s">
        <v>154</v>
      </c>
      <c r="O692" s="410"/>
      <c r="P692" s="413"/>
    </row>
    <row r="693" spans="1:16" ht="16.5" thickBot="1" x14ac:dyDescent="0.2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1:16" ht="16.5" thickBot="1" x14ac:dyDescent="0.25">
      <c r="A694" s="78" t="s">
        <v>6</v>
      </c>
      <c r="B694" s="408" t="s">
        <v>138</v>
      </c>
      <c r="C694" s="409"/>
      <c r="D694" s="79" t="s">
        <v>7</v>
      </c>
      <c r="E694" s="408" t="s">
        <v>139</v>
      </c>
      <c r="F694" s="410"/>
      <c r="G694" s="410"/>
      <c r="H694" s="409"/>
      <c r="I694" s="79" t="s">
        <v>8</v>
      </c>
      <c r="J694" s="80">
        <v>10</v>
      </c>
      <c r="K694" s="80"/>
      <c r="L694" s="80"/>
      <c r="M694" s="80" t="s">
        <v>9</v>
      </c>
      <c r="N694" s="80"/>
      <c r="O694" s="178"/>
      <c r="P694" s="179">
        <v>60</v>
      </c>
    </row>
    <row r="695" spans="1:16" ht="16.5" thickBot="1" x14ac:dyDescent="0.2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1:16" ht="16.5" thickBot="1" x14ac:dyDescent="0.25">
      <c r="A696" s="411" t="s">
        <v>10</v>
      </c>
      <c r="B696" s="412"/>
      <c r="C696" s="408" t="s">
        <v>165</v>
      </c>
      <c r="D696" s="410"/>
      <c r="E696" s="410"/>
      <c r="F696" s="410"/>
      <c r="G696" s="410"/>
      <c r="H696" s="410"/>
      <c r="I696" s="410"/>
      <c r="J696" s="410"/>
      <c r="K696" s="410"/>
      <c r="L696" s="410"/>
      <c r="M696" s="410"/>
      <c r="N696" s="410"/>
      <c r="O696" s="410"/>
      <c r="P696" s="413"/>
    </row>
    <row r="697" spans="1:16" ht="16.5" thickBot="1" x14ac:dyDescent="0.2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1:16" ht="16.5" thickBot="1" x14ac:dyDescent="0.25">
      <c r="A698" s="411" t="s">
        <v>11</v>
      </c>
      <c r="B698" s="412"/>
      <c r="C698" s="408" t="s">
        <v>194</v>
      </c>
      <c r="D698" s="410"/>
      <c r="E698" s="410"/>
      <c r="F698" s="410"/>
      <c r="G698" s="410"/>
      <c r="H698" s="410"/>
      <c r="I698" s="410"/>
      <c r="J698" s="410"/>
      <c r="K698" s="410"/>
      <c r="L698" s="410"/>
      <c r="M698" s="410"/>
      <c r="N698" s="410"/>
      <c r="O698" s="410"/>
      <c r="P698" s="413"/>
    </row>
    <row r="699" spans="1:16" ht="16.5" thickBot="1" x14ac:dyDescent="0.25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</row>
    <row r="700" spans="1:16" ht="16.5" thickBot="1" x14ac:dyDescent="0.25">
      <c r="A700" s="400" t="s">
        <v>12</v>
      </c>
      <c r="B700" s="402" t="s">
        <v>13</v>
      </c>
      <c r="C700" s="403"/>
      <c r="D700" s="404" t="s">
        <v>220</v>
      </c>
      <c r="E700" s="391" t="s">
        <v>15</v>
      </c>
      <c r="F700" s="392"/>
      <c r="G700" s="392"/>
      <c r="H700" s="392"/>
      <c r="I700" s="393"/>
      <c r="J700" s="404" t="s">
        <v>16</v>
      </c>
      <c r="K700" s="404" t="s">
        <v>17</v>
      </c>
      <c r="L700" s="391" t="s">
        <v>18</v>
      </c>
      <c r="M700" s="392"/>
      <c r="N700" s="393"/>
      <c r="O700" s="394" t="s">
        <v>115</v>
      </c>
      <c r="P700" s="395"/>
    </row>
    <row r="701" spans="1:16" ht="32.25" thickBot="1" x14ac:dyDescent="0.25">
      <c r="A701" s="401"/>
      <c r="B701" s="82" t="s">
        <v>19</v>
      </c>
      <c r="C701" s="83" t="s">
        <v>20</v>
      </c>
      <c r="D701" s="405"/>
      <c r="E701" s="84" t="s">
        <v>21</v>
      </c>
      <c r="F701" s="84" t="s">
        <v>22</v>
      </c>
      <c r="G701" s="85" t="s">
        <v>23</v>
      </c>
      <c r="H701" s="119" t="s">
        <v>24</v>
      </c>
      <c r="I701" s="86" t="s">
        <v>25</v>
      </c>
      <c r="J701" s="405"/>
      <c r="K701" s="405"/>
      <c r="L701" s="176" t="s">
        <v>223</v>
      </c>
      <c r="M701" s="85" t="s">
        <v>221</v>
      </c>
      <c r="N701" s="83" t="s">
        <v>222</v>
      </c>
      <c r="O701" s="396"/>
      <c r="P701" s="397"/>
    </row>
    <row r="702" spans="1:16" ht="15.75" x14ac:dyDescent="0.2">
      <c r="A702" s="151">
        <v>45554</v>
      </c>
      <c r="B702" s="152"/>
      <c r="C702" s="152">
        <v>303593</v>
      </c>
      <c r="D702" s="148"/>
      <c r="E702" s="96"/>
      <c r="F702" s="120"/>
      <c r="G702" s="152"/>
      <c r="H702" s="153"/>
      <c r="I702" s="157"/>
      <c r="J702" s="149"/>
      <c r="K702" s="99"/>
      <c r="L702" s="173"/>
      <c r="M702" s="100"/>
      <c r="N702" s="94"/>
      <c r="O702" s="406"/>
      <c r="P702" s="407"/>
    </row>
    <row r="703" spans="1:16" ht="15.75" x14ac:dyDescent="0.2">
      <c r="A703" s="151">
        <v>45690</v>
      </c>
      <c r="B703" s="152">
        <v>303593</v>
      </c>
      <c r="C703" s="152">
        <v>307418</v>
      </c>
      <c r="D703" s="148">
        <f>+C703-B703</f>
        <v>3825</v>
      </c>
      <c r="E703" s="245" t="s">
        <v>356</v>
      </c>
      <c r="F703" s="120" t="s">
        <v>357</v>
      </c>
      <c r="G703" s="152">
        <v>28.8066</v>
      </c>
      <c r="H703" s="153">
        <v>24.3</v>
      </c>
      <c r="I703" s="157">
        <f>G703*H703</f>
        <v>700.00038000000006</v>
      </c>
      <c r="J703" s="149">
        <f>D703/G703</f>
        <v>132.78207077544729</v>
      </c>
      <c r="K703" s="99">
        <v>45690</v>
      </c>
      <c r="L703" s="173" t="s">
        <v>223</v>
      </c>
      <c r="M703" s="100" t="s">
        <v>227</v>
      </c>
      <c r="N703" s="94" t="s">
        <v>227</v>
      </c>
      <c r="O703" s="406" t="s">
        <v>202</v>
      </c>
      <c r="P703" s="407"/>
    </row>
    <row r="704" spans="1:16" ht="15.75" x14ac:dyDescent="0.2">
      <c r="A704" s="151"/>
      <c r="B704" s="155"/>
      <c r="C704" s="152"/>
      <c r="D704" s="148"/>
      <c r="E704" s="96"/>
      <c r="F704" s="96"/>
      <c r="G704" s="152"/>
      <c r="H704" s="153"/>
      <c r="I704" s="157"/>
      <c r="J704" s="149"/>
      <c r="K704" s="99"/>
      <c r="L704" s="173"/>
      <c r="M704" s="94"/>
      <c r="N704" s="100"/>
      <c r="O704" s="406"/>
      <c r="P704" s="407"/>
    </row>
    <row r="705" spans="1:16" ht="16.5" thickBot="1" x14ac:dyDescent="0.25">
      <c r="A705" s="93"/>
      <c r="B705" s="128"/>
      <c r="C705" s="128"/>
      <c r="D705" s="129"/>
      <c r="E705" s="96"/>
      <c r="F705" s="96"/>
      <c r="G705" s="96"/>
      <c r="H705" s="97"/>
      <c r="I705" s="91"/>
      <c r="J705" s="98"/>
      <c r="K705" s="92"/>
      <c r="L705" s="174"/>
      <c r="M705" s="163"/>
      <c r="N705" s="101"/>
      <c r="O705" s="417"/>
      <c r="P705" s="418"/>
    </row>
    <row r="706" spans="1:16" ht="16.5" thickBot="1" x14ac:dyDescent="0.25">
      <c r="A706" s="224" t="s">
        <v>28</v>
      </c>
      <c r="B706" s="104"/>
      <c r="C706" s="105"/>
      <c r="D706" s="106">
        <f>SUM(D702:D705)</f>
        <v>3825</v>
      </c>
      <c r="E706" s="107"/>
      <c r="F706" s="107"/>
      <c r="G706" s="118">
        <f>SUM(G702:G705)</f>
        <v>28.8066</v>
      </c>
      <c r="H706" s="105"/>
      <c r="I706" s="118">
        <f>SUM(I702:I705)</f>
        <v>700.00038000000006</v>
      </c>
      <c r="J706" s="109">
        <f>D706/G706</f>
        <v>132.78207077544729</v>
      </c>
      <c r="K706" s="110"/>
      <c r="L706" s="175"/>
      <c r="M706" s="111"/>
      <c r="N706" s="112"/>
      <c r="O706" s="419"/>
      <c r="P706" s="420"/>
    </row>
    <row r="707" spans="1:16" ht="15.75" x14ac:dyDescent="0.2">
      <c r="A707" s="76"/>
      <c r="B707" s="113"/>
      <c r="C707" s="113"/>
      <c r="D707" s="113"/>
      <c r="E707" s="113"/>
      <c r="F707" s="113"/>
      <c r="G707" s="113"/>
      <c r="H707" s="113"/>
      <c r="I707" s="76"/>
      <c r="J707" s="76"/>
      <c r="K707" s="76"/>
      <c r="L707" s="76"/>
      <c r="M707" s="76"/>
      <c r="N707" s="76"/>
      <c r="O707" s="113"/>
      <c r="P707" s="114"/>
    </row>
    <row r="708" spans="1:16" ht="15.75" x14ac:dyDescent="0.2">
      <c r="A708" s="76"/>
      <c r="B708" s="113"/>
      <c r="C708" s="113"/>
      <c r="D708" s="113"/>
      <c r="E708" s="113"/>
      <c r="F708" s="113"/>
      <c r="G708" s="113"/>
      <c r="H708" s="113"/>
      <c r="I708" s="76"/>
      <c r="J708" s="76"/>
      <c r="K708" s="76"/>
      <c r="L708" s="76"/>
      <c r="M708" s="76"/>
      <c r="N708" s="76"/>
      <c r="O708" s="113"/>
      <c r="P708" s="114"/>
    </row>
    <row r="709" spans="1:16" ht="15.75" x14ac:dyDescent="0.2">
      <c r="A709" s="76"/>
      <c r="B709" s="113"/>
      <c r="C709" s="113"/>
      <c r="D709" s="113"/>
      <c r="E709" s="113"/>
      <c r="F709" s="113"/>
      <c r="G709" s="113"/>
      <c r="H709" s="113"/>
      <c r="I709" s="76"/>
      <c r="J709" s="76"/>
      <c r="K709" s="76"/>
      <c r="L709" s="76"/>
      <c r="M709" s="1"/>
      <c r="N709" s="1"/>
      <c r="O709" s="3"/>
      <c r="P709" s="114"/>
    </row>
    <row r="710" spans="1:16" ht="15.75" x14ac:dyDescent="0.2">
      <c r="A710" s="115"/>
      <c r="B710" s="398" t="s">
        <v>29</v>
      </c>
      <c r="C710" s="398"/>
      <c r="D710" s="398"/>
      <c r="E710" s="116"/>
      <c r="F710" s="116"/>
      <c r="G710" s="116"/>
      <c r="H710" s="115"/>
      <c r="I710" s="116" t="s">
        <v>30</v>
      </c>
      <c r="J710" s="115"/>
      <c r="K710" s="116"/>
      <c r="L710" s="116"/>
      <c r="M710" s="116"/>
      <c r="N710" s="116" t="s">
        <v>31</v>
      </c>
      <c r="O710" s="116"/>
      <c r="P710" s="117"/>
    </row>
    <row r="711" spans="1:16" ht="15.75" x14ac:dyDescent="0.2">
      <c r="A711" s="116"/>
      <c r="B711" s="399" t="s">
        <v>185</v>
      </c>
      <c r="C711" s="399"/>
      <c r="D711" s="399"/>
      <c r="E711" s="76"/>
      <c r="F711" s="76"/>
      <c r="G711" s="76"/>
      <c r="H711" s="115"/>
      <c r="I711" s="76" t="s">
        <v>199</v>
      </c>
      <c r="J711" s="115"/>
      <c r="K711" s="76"/>
      <c r="L711" s="76"/>
      <c r="M711" s="76"/>
      <c r="N711" s="76" t="s">
        <v>182</v>
      </c>
      <c r="O711" s="76"/>
      <c r="P711" s="117"/>
    </row>
    <row r="712" spans="1:16" ht="15.75" x14ac:dyDescent="0.2">
      <c r="A712" s="399" t="s">
        <v>183</v>
      </c>
      <c r="B712" s="399"/>
      <c r="C712" s="399"/>
      <c r="D712" s="399"/>
      <c r="E712" s="399"/>
      <c r="F712" s="76"/>
      <c r="G712" s="76"/>
      <c r="H712" s="115"/>
      <c r="I712" s="76" t="s">
        <v>201</v>
      </c>
      <c r="J712" s="115"/>
      <c r="K712" s="76"/>
      <c r="L712" s="76"/>
      <c r="M712" s="76"/>
      <c r="N712" s="76" t="s">
        <v>124</v>
      </c>
      <c r="O712" s="76"/>
      <c r="P712" s="117"/>
    </row>
    <row r="713" spans="1:16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x14ac:dyDescent="0.2">
      <c r="A714" s="414" t="s">
        <v>224</v>
      </c>
      <c r="B714" s="414"/>
      <c r="C714" s="414"/>
      <c r="D714" s="414"/>
      <c r="E714" s="414"/>
      <c r="F714"/>
      <c r="G714"/>
      <c r="H714"/>
      <c r="I714"/>
      <c r="J714"/>
      <c r="K714"/>
      <c r="L714"/>
      <c r="M714"/>
      <c r="N714"/>
      <c r="O714"/>
      <c r="P714"/>
    </row>
    <row r="719" spans="1:16" ht="15.75" x14ac:dyDescent="0.2">
      <c r="A719" s="399" t="s">
        <v>164</v>
      </c>
      <c r="B719" s="399"/>
      <c r="C719" s="399"/>
      <c r="D719" s="399"/>
      <c r="E719" s="399"/>
      <c r="F719" s="399"/>
      <c r="G719" s="399"/>
      <c r="H719" s="399"/>
      <c r="I719" s="399"/>
      <c r="J719" s="399"/>
      <c r="K719" s="399"/>
      <c r="L719" s="399"/>
      <c r="M719" s="399"/>
      <c r="N719" s="399"/>
      <c r="O719" s="399"/>
      <c r="P719" s="399"/>
    </row>
    <row r="720" spans="1:16" ht="15.75" x14ac:dyDescent="0.2">
      <c r="A720" s="399" t="s">
        <v>1</v>
      </c>
      <c r="B720" s="399"/>
      <c r="C720" s="399"/>
      <c r="D720" s="399"/>
      <c r="E720" s="399"/>
      <c r="F720" s="399"/>
      <c r="G720" s="399"/>
      <c r="H720" s="399"/>
      <c r="I720" s="399"/>
      <c r="J720" s="399"/>
      <c r="K720" s="399"/>
      <c r="L720" s="399"/>
      <c r="M720" s="399"/>
      <c r="N720" s="399"/>
      <c r="O720" s="399"/>
      <c r="P720" s="399"/>
    </row>
    <row r="721" spans="1:16" ht="15.75" x14ac:dyDescent="0.2">
      <c r="A721" s="399"/>
      <c r="B721" s="399"/>
      <c r="C721" s="399"/>
      <c r="D721" s="399"/>
      <c r="E721" s="399"/>
      <c r="F721" s="399"/>
      <c r="G721" s="399"/>
      <c r="H721" s="399"/>
      <c r="I721" s="399"/>
      <c r="J721" s="399"/>
      <c r="K721" s="399"/>
      <c r="L721" s="399"/>
      <c r="M721" s="399"/>
      <c r="N721" s="399"/>
      <c r="O721" s="399"/>
      <c r="P721" s="399"/>
    </row>
    <row r="722" spans="1:16" ht="15.75" x14ac:dyDescent="0.2">
      <c r="A722" s="421" t="s">
        <v>256</v>
      </c>
      <c r="B722" s="421"/>
      <c r="C722" s="421"/>
      <c r="D722" s="421"/>
      <c r="E722" s="421"/>
      <c r="F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</row>
    <row r="723" spans="1:16" ht="15.75" x14ac:dyDescent="0.2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1:16" ht="16.5" thickBot="1" x14ac:dyDescent="0.2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1:16" ht="16.5" thickBot="1" x14ac:dyDescent="0.25">
      <c r="A725" s="78" t="s">
        <v>2</v>
      </c>
      <c r="B725" s="408" t="s">
        <v>126</v>
      </c>
      <c r="C725" s="409"/>
      <c r="D725" s="79" t="s">
        <v>3</v>
      </c>
      <c r="E725" s="408">
        <v>2010</v>
      </c>
      <c r="F725" s="410"/>
      <c r="G725" s="410"/>
      <c r="H725" s="409"/>
      <c r="I725" s="79" t="s">
        <v>4</v>
      </c>
      <c r="J725" s="80" t="s">
        <v>192</v>
      </c>
      <c r="K725" s="80"/>
      <c r="L725" s="80"/>
      <c r="M725" s="80" t="s">
        <v>5</v>
      </c>
      <c r="N725" s="408" t="s">
        <v>154</v>
      </c>
      <c r="O725" s="410"/>
      <c r="P725" s="413"/>
    </row>
    <row r="726" spans="1:16" ht="16.5" thickBot="1" x14ac:dyDescent="0.2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1:16" ht="16.5" thickBot="1" x14ac:dyDescent="0.25">
      <c r="A727" s="78" t="s">
        <v>6</v>
      </c>
      <c r="B727" s="408" t="s">
        <v>138</v>
      </c>
      <c r="C727" s="409"/>
      <c r="D727" s="79" t="s">
        <v>7</v>
      </c>
      <c r="E727" s="408" t="s">
        <v>139</v>
      </c>
      <c r="F727" s="410"/>
      <c r="G727" s="410"/>
      <c r="H727" s="409"/>
      <c r="I727" s="79" t="s">
        <v>8</v>
      </c>
      <c r="J727" s="80">
        <v>10</v>
      </c>
      <c r="K727" s="80"/>
      <c r="L727" s="80"/>
      <c r="M727" s="80" t="s">
        <v>9</v>
      </c>
      <c r="N727" s="80"/>
      <c r="O727" s="178"/>
      <c r="P727" s="179">
        <v>60</v>
      </c>
    </row>
    <row r="728" spans="1:16" ht="16.5" thickBot="1" x14ac:dyDescent="0.2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1:16" ht="16.5" thickBot="1" x14ac:dyDescent="0.25">
      <c r="A729" s="411" t="s">
        <v>10</v>
      </c>
      <c r="B729" s="412"/>
      <c r="C729" s="408" t="s">
        <v>165</v>
      </c>
      <c r="D729" s="410"/>
      <c r="E729" s="410"/>
      <c r="F729" s="410"/>
      <c r="G729" s="410"/>
      <c r="H729" s="410"/>
      <c r="I729" s="410"/>
      <c r="J729" s="410"/>
      <c r="K729" s="410"/>
      <c r="L729" s="410"/>
      <c r="M729" s="410"/>
      <c r="N729" s="410"/>
      <c r="O729" s="410"/>
      <c r="P729" s="413"/>
    </row>
    <row r="730" spans="1:16" ht="16.5" thickBot="1" x14ac:dyDescent="0.2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1:16" ht="16.5" thickBot="1" x14ac:dyDescent="0.25">
      <c r="A731" s="411" t="s">
        <v>11</v>
      </c>
      <c r="B731" s="412"/>
      <c r="C731" s="408" t="s">
        <v>194</v>
      </c>
      <c r="D731" s="410"/>
      <c r="E731" s="410"/>
      <c r="F731" s="410"/>
      <c r="G731" s="410"/>
      <c r="H731" s="410"/>
      <c r="I731" s="410"/>
      <c r="J731" s="410"/>
      <c r="K731" s="410"/>
      <c r="L731" s="410"/>
      <c r="M731" s="410"/>
      <c r="N731" s="410"/>
      <c r="O731" s="410"/>
      <c r="P731" s="413"/>
    </row>
    <row r="732" spans="1:16" ht="16.5" thickBot="1" x14ac:dyDescent="0.25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</row>
    <row r="733" spans="1:16" ht="16.5" thickBot="1" x14ac:dyDescent="0.25">
      <c r="A733" s="400" t="s">
        <v>12</v>
      </c>
      <c r="B733" s="402" t="s">
        <v>13</v>
      </c>
      <c r="C733" s="403"/>
      <c r="D733" s="404" t="s">
        <v>220</v>
      </c>
      <c r="E733" s="391" t="s">
        <v>15</v>
      </c>
      <c r="F733" s="392"/>
      <c r="G733" s="392"/>
      <c r="H733" s="392"/>
      <c r="I733" s="393"/>
      <c r="J733" s="404" t="s">
        <v>16</v>
      </c>
      <c r="K733" s="404" t="s">
        <v>17</v>
      </c>
      <c r="L733" s="391" t="s">
        <v>18</v>
      </c>
      <c r="M733" s="392"/>
      <c r="N733" s="393"/>
      <c r="O733" s="394" t="s">
        <v>115</v>
      </c>
      <c r="P733" s="395"/>
    </row>
    <row r="734" spans="1:16" ht="32.25" thickBot="1" x14ac:dyDescent="0.25">
      <c r="A734" s="401"/>
      <c r="B734" s="82" t="s">
        <v>19</v>
      </c>
      <c r="C734" s="83" t="s">
        <v>20</v>
      </c>
      <c r="D734" s="405"/>
      <c r="E734" s="84" t="s">
        <v>21</v>
      </c>
      <c r="F734" s="84" t="s">
        <v>22</v>
      </c>
      <c r="G734" s="85" t="s">
        <v>23</v>
      </c>
      <c r="H734" s="119" t="s">
        <v>24</v>
      </c>
      <c r="I734" s="86" t="s">
        <v>25</v>
      </c>
      <c r="J734" s="405"/>
      <c r="K734" s="405"/>
      <c r="L734" s="176" t="s">
        <v>223</v>
      </c>
      <c r="M734" s="85" t="s">
        <v>221</v>
      </c>
      <c r="N734" s="83" t="s">
        <v>222</v>
      </c>
      <c r="O734" s="396"/>
      <c r="P734" s="397"/>
    </row>
    <row r="735" spans="1:16" ht="15.75" x14ac:dyDescent="0.2">
      <c r="A735" s="151">
        <v>45690</v>
      </c>
      <c r="B735" s="152"/>
      <c r="C735" s="152">
        <v>307418</v>
      </c>
      <c r="D735" s="148"/>
      <c r="E735" s="245"/>
      <c r="F735" s="120"/>
      <c r="G735" s="152"/>
      <c r="H735" s="153"/>
      <c r="I735" s="157"/>
      <c r="J735" s="149"/>
      <c r="K735" s="99"/>
      <c r="L735" s="173"/>
      <c r="M735" s="100"/>
      <c r="N735" s="94"/>
      <c r="O735" s="406"/>
      <c r="P735" s="407"/>
    </row>
    <row r="736" spans="1:16" ht="15.75" x14ac:dyDescent="0.2">
      <c r="A736" s="151">
        <v>45699</v>
      </c>
      <c r="B736" s="152">
        <v>307418</v>
      </c>
      <c r="C736" s="152">
        <v>307478</v>
      </c>
      <c r="D736" s="148">
        <f>+C736-B736</f>
        <v>60</v>
      </c>
      <c r="E736" s="96" t="s">
        <v>383</v>
      </c>
      <c r="F736" s="120" t="s">
        <v>371</v>
      </c>
      <c r="G736" s="152">
        <v>27.305900000000001</v>
      </c>
      <c r="H736" s="153">
        <v>24.75</v>
      </c>
      <c r="I736" s="157">
        <f>G736*H736</f>
        <v>675.82102500000008</v>
      </c>
      <c r="J736" s="149">
        <f>D736/G736</f>
        <v>2.1973273175394326</v>
      </c>
      <c r="K736" s="99">
        <v>45699</v>
      </c>
      <c r="L736" s="173" t="s">
        <v>223</v>
      </c>
      <c r="M736" s="100" t="s">
        <v>227</v>
      </c>
      <c r="N736" s="94" t="s">
        <v>227</v>
      </c>
      <c r="O736" s="406" t="s">
        <v>264</v>
      </c>
      <c r="P736" s="407"/>
    </row>
    <row r="737" spans="1:16" ht="15.75" x14ac:dyDescent="0.2">
      <c r="A737" s="151"/>
      <c r="B737" s="155"/>
      <c r="C737" s="152"/>
      <c r="D737" s="148">
        <f>+C737-B737</f>
        <v>0</v>
      </c>
      <c r="E737" s="96"/>
      <c r="F737" s="96"/>
      <c r="G737" s="152"/>
      <c r="H737" s="153"/>
      <c r="I737" s="157"/>
      <c r="J737" s="149"/>
      <c r="K737" s="99"/>
      <c r="L737" s="173"/>
      <c r="M737" s="94"/>
      <c r="N737" s="100"/>
      <c r="O737" s="406"/>
      <c r="P737" s="407"/>
    </row>
    <row r="738" spans="1:16" ht="16.5" thickBot="1" x14ac:dyDescent="0.25">
      <c r="A738" s="93"/>
      <c r="B738" s="128"/>
      <c r="C738" s="128"/>
      <c r="D738" s="148">
        <f>+C738-B738</f>
        <v>0</v>
      </c>
      <c r="E738" s="96"/>
      <c r="F738" s="96"/>
      <c r="G738" s="96"/>
      <c r="H738" s="97"/>
      <c r="I738" s="91"/>
      <c r="J738" s="98"/>
      <c r="K738" s="92"/>
      <c r="L738" s="174"/>
      <c r="M738" s="163"/>
      <c r="N738" s="101"/>
      <c r="O738" s="417"/>
      <c r="P738" s="418"/>
    </row>
    <row r="739" spans="1:16" ht="16.5" thickBot="1" x14ac:dyDescent="0.25">
      <c r="A739" s="282" t="s">
        <v>28</v>
      </c>
      <c r="B739" s="104"/>
      <c r="C739" s="105"/>
      <c r="D739" s="106">
        <f>SUM(D735:D738)</f>
        <v>60</v>
      </c>
      <c r="E739" s="107"/>
      <c r="F739" s="107"/>
      <c r="G739" s="118">
        <f>SUM(G735:G738)</f>
        <v>27.305900000000001</v>
      </c>
      <c r="H739" s="105"/>
      <c r="I739" s="118">
        <f>SUM(I735:I738)</f>
        <v>675.82102500000008</v>
      </c>
      <c r="J739" s="109">
        <f>D739/G739</f>
        <v>2.1973273175394326</v>
      </c>
      <c r="K739" s="110"/>
      <c r="L739" s="175"/>
      <c r="M739" s="111"/>
      <c r="N739" s="112"/>
      <c r="O739" s="419"/>
      <c r="P739" s="420"/>
    </row>
    <row r="740" spans="1:16" ht="15.75" x14ac:dyDescent="0.2">
      <c r="A740" s="76"/>
      <c r="B740" s="113"/>
      <c r="C740" s="113"/>
      <c r="D740" s="113"/>
      <c r="E740" s="113"/>
      <c r="F740" s="113"/>
      <c r="G740" s="113"/>
      <c r="H740" s="113"/>
      <c r="I740" s="76"/>
      <c r="J740" s="76"/>
      <c r="K740" s="76"/>
      <c r="L740" s="76"/>
      <c r="M740" s="76"/>
      <c r="N740" s="76"/>
      <c r="O740" s="113"/>
      <c r="P740" s="114"/>
    </row>
    <row r="741" spans="1:16" ht="15.75" x14ac:dyDescent="0.2">
      <c r="A741" s="76"/>
      <c r="B741" s="113"/>
      <c r="C741" s="113"/>
      <c r="D741" s="113"/>
      <c r="E741" s="113"/>
      <c r="F741" s="113"/>
      <c r="G741" s="113"/>
      <c r="H741" s="113"/>
      <c r="I741" s="76"/>
      <c r="J741" s="76"/>
      <c r="K741" s="76"/>
      <c r="L741" s="76"/>
      <c r="M741" s="76"/>
      <c r="N741" s="76"/>
      <c r="O741" s="113"/>
      <c r="P741" s="114"/>
    </row>
    <row r="742" spans="1:16" ht="15.75" x14ac:dyDescent="0.2">
      <c r="A742" s="76"/>
      <c r="B742" s="113"/>
      <c r="C742" s="113"/>
      <c r="D742" s="113"/>
      <c r="E742" s="113"/>
      <c r="F742" s="113"/>
      <c r="G742" s="113"/>
      <c r="H742" s="113"/>
      <c r="I742" s="76"/>
      <c r="J742" s="76"/>
      <c r="K742" s="76"/>
      <c r="L742" s="76"/>
      <c r="M742" s="1"/>
      <c r="N742" s="1"/>
      <c r="O742" s="3"/>
      <c r="P742" s="114"/>
    </row>
    <row r="743" spans="1:16" ht="15.75" x14ac:dyDescent="0.2">
      <c r="A743" s="115"/>
      <c r="B743" s="398" t="s">
        <v>29</v>
      </c>
      <c r="C743" s="398"/>
      <c r="D743" s="398"/>
      <c r="E743" s="116"/>
      <c r="F743" s="116"/>
      <c r="G743" s="116"/>
      <c r="H743" s="115"/>
      <c r="I743" s="116" t="s">
        <v>30</v>
      </c>
      <c r="J743" s="115"/>
      <c r="K743" s="116"/>
      <c r="L743" s="116"/>
      <c r="M743" s="116"/>
      <c r="N743" s="116" t="s">
        <v>31</v>
      </c>
      <c r="O743" s="116"/>
      <c r="P743" s="117"/>
    </row>
    <row r="744" spans="1:16" ht="15.75" x14ac:dyDescent="0.2">
      <c r="A744" s="116"/>
      <c r="B744" s="399" t="s">
        <v>185</v>
      </c>
      <c r="C744" s="399"/>
      <c r="D744" s="399"/>
      <c r="E744" s="76"/>
      <c r="F744" s="76"/>
      <c r="G744" s="76"/>
      <c r="H744" s="115"/>
      <c r="I744" s="76" t="s">
        <v>388</v>
      </c>
      <c r="J744" s="115"/>
      <c r="K744" s="76"/>
      <c r="L744" s="76"/>
      <c r="M744" s="76"/>
      <c r="N744" s="76" t="s">
        <v>182</v>
      </c>
      <c r="O744" s="76"/>
      <c r="P744" s="117"/>
    </row>
    <row r="745" spans="1:16" ht="15.75" x14ac:dyDescent="0.2">
      <c r="A745" s="399" t="s">
        <v>183</v>
      </c>
      <c r="B745" s="399"/>
      <c r="C745" s="399"/>
      <c r="D745" s="399"/>
      <c r="E745" s="399"/>
      <c r="F745" s="76"/>
      <c r="G745" s="76"/>
      <c r="H745" s="115"/>
      <c r="I745" s="76" t="s">
        <v>201</v>
      </c>
      <c r="J745" s="115"/>
      <c r="K745" s="76"/>
      <c r="L745" s="76"/>
      <c r="M745" s="76"/>
      <c r="N745" s="76" t="s">
        <v>124</v>
      </c>
      <c r="O745" s="76"/>
      <c r="P745" s="117"/>
    </row>
    <row r="746" spans="1:16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x14ac:dyDescent="0.2">
      <c r="A747" s="414" t="s">
        <v>224</v>
      </c>
      <c r="B747" s="414"/>
      <c r="C747" s="414"/>
      <c r="D747" s="414"/>
      <c r="E747" s="414"/>
      <c r="F747"/>
      <c r="G747"/>
      <c r="H747"/>
      <c r="I747"/>
      <c r="J747"/>
      <c r="K747"/>
      <c r="L747"/>
      <c r="M747"/>
      <c r="N747"/>
      <c r="O747"/>
      <c r="P747"/>
    </row>
    <row r="753" spans="1:16" ht="15.75" x14ac:dyDescent="0.2">
      <c r="A753" s="399" t="s">
        <v>164</v>
      </c>
      <c r="B753" s="399"/>
      <c r="C753" s="399"/>
      <c r="D753" s="399"/>
      <c r="E753" s="399"/>
      <c r="F753" s="399"/>
      <c r="G753" s="399"/>
      <c r="H753" s="399"/>
      <c r="I753" s="399"/>
      <c r="J753" s="399"/>
      <c r="K753" s="399"/>
      <c r="L753" s="399"/>
      <c r="M753" s="399"/>
      <c r="N753" s="399"/>
      <c r="O753" s="399"/>
      <c r="P753" s="399"/>
    </row>
    <row r="754" spans="1:16" ht="15.75" x14ac:dyDescent="0.2">
      <c r="A754" s="399" t="s">
        <v>1</v>
      </c>
      <c r="B754" s="399"/>
      <c r="C754" s="399"/>
      <c r="D754" s="399"/>
      <c r="E754" s="399"/>
      <c r="F754" s="399"/>
      <c r="G754" s="399"/>
      <c r="H754" s="399"/>
      <c r="I754" s="399"/>
      <c r="J754" s="399"/>
      <c r="K754" s="399"/>
      <c r="L754" s="399"/>
      <c r="M754" s="399"/>
      <c r="N754" s="399"/>
      <c r="O754" s="399"/>
      <c r="P754" s="399"/>
    </row>
    <row r="755" spans="1:16" ht="15.75" x14ac:dyDescent="0.2">
      <c r="A755" s="399"/>
      <c r="B755" s="399"/>
      <c r="C755" s="399"/>
      <c r="D755" s="399"/>
      <c r="E755" s="399"/>
      <c r="F755" s="399"/>
      <c r="G755" s="399"/>
      <c r="H755" s="399"/>
      <c r="I755" s="399"/>
      <c r="J755" s="399"/>
      <c r="K755" s="399"/>
      <c r="L755" s="399"/>
      <c r="M755" s="399"/>
      <c r="N755" s="399"/>
      <c r="O755" s="399"/>
      <c r="P755" s="399"/>
    </row>
    <row r="756" spans="1:16" ht="15.75" x14ac:dyDescent="0.2">
      <c r="A756" s="421" t="s">
        <v>256</v>
      </c>
      <c r="B756" s="421"/>
      <c r="C756" s="421"/>
      <c r="D756" s="421"/>
      <c r="E756" s="421"/>
      <c r="F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</row>
    <row r="757" spans="1:16" ht="15.75" x14ac:dyDescent="0.2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1:16" ht="16.5" thickBot="1" x14ac:dyDescent="0.2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1:16" ht="16.5" thickBot="1" x14ac:dyDescent="0.25">
      <c r="A759" s="78" t="s">
        <v>2</v>
      </c>
      <c r="B759" s="408" t="s">
        <v>126</v>
      </c>
      <c r="C759" s="409"/>
      <c r="D759" s="79" t="s">
        <v>3</v>
      </c>
      <c r="E759" s="408">
        <v>2010</v>
      </c>
      <c r="F759" s="410"/>
      <c r="G759" s="410"/>
      <c r="H759" s="409"/>
      <c r="I759" s="79" t="s">
        <v>4</v>
      </c>
      <c r="J759" s="80" t="s">
        <v>192</v>
      </c>
      <c r="K759" s="80"/>
      <c r="L759" s="80"/>
      <c r="M759" s="80" t="s">
        <v>5</v>
      </c>
      <c r="N759" s="408" t="s">
        <v>154</v>
      </c>
      <c r="O759" s="410"/>
      <c r="P759" s="413"/>
    </row>
    <row r="760" spans="1:16" ht="16.5" thickBot="1" x14ac:dyDescent="0.2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1:16" ht="16.5" thickBot="1" x14ac:dyDescent="0.25">
      <c r="A761" s="78" t="s">
        <v>6</v>
      </c>
      <c r="B761" s="408" t="s">
        <v>138</v>
      </c>
      <c r="C761" s="409"/>
      <c r="D761" s="79" t="s">
        <v>7</v>
      </c>
      <c r="E761" s="408" t="s">
        <v>139</v>
      </c>
      <c r="F761" s="410"/>
      <c r="G761" s="410"/>
      <c r="H761" s="409"/>
      <c r="I761" s="79" t="s">
        <v>8</v>
      </c>
      <c r="J761" s="80">
        <v>10</v>
      </c>
      <c r="K761" s="80"/>
      <c r="L761" s="80"/>
      <c r="M761" s="80" t="s">
        <v>9</v>
      </c>
      <c r="N761" s="80"/>
      <c r="O761" s="178"/>
      <c r="P761" s="179">
        <v>60</v>
      </c>
    </row>
    <row r="762" spans="1:16" ht="16.5" thickBot="1" x14ac:dyDescent="0.2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1:16" ht="16.5" thickBot="1" x14ac:dyDescent="0.25">
      <c r="A763" s="411" t="s">
        <v>10</v>
      </c>
      <c r="B763" s="412"/>
      <c r="C763" s="408" t="s">
        <v>165</v>
      </c>
      <c r="D763" s="410"/>
      <c r="E763" s="410"/>
      <c r="F763" s="410"/>
      <c r="G763" s="410"/>
      <c r="H763" s="410"/>
      <c r="I763" s="410"/>
      <c r="J763" s="410"/>
      <c r="K763" s="410"/>
      <c r="L763" s="410"/>
      <c r="M763" s="410"/>
      <c r="N763" s="410"/>
      <c r="O763" s="410"/>
      <c r="P763" s="413"/>
    </row>
    <row r="764" spans="1:16" ht="16.5" thickBot="1" x14ac:dyDescent="0.2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1:16" ht="16.5" thickBot="1" x14ac:dyDescent="0.25">
      <c r="A765" s="411" t="s">
        <v>11</v>
      </c>
      <c r="B765" s="412"/>
      <c r="C765" s="408" t="s">
        <v>194</v>
      </c>
      <c r="D765" s="410"/>
      <c r="E765" s="410"/>
      <c r="F765" s="410"/>
      <c r="G765" s="410"/>
      <c r="H765" s="410"/>
      <c r="I765" s="410"/>
      <c r="J765" s="410"/>
      <c r="K765" s="410"/>
      <c r="L765" s="410"/>
      <c r="M765" s="410"/>
      <c r="N765" s="410"/>
      <c r="O765" s="410"/>
      <c r="P765" s="413"/>
    </row>
    <row r="766" spans="1:16" ht="16.5" thickBot="1" x14ac:dyDescent="0.25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</row>
    <row r="767" spans="1:16" ht="16.5" thickBot="1" x14ac:dyDescent="0.25">
      <c r="A767" s="400" t="s">
        <v>12</v>
      </c>
      <c r="B767" s="402" t="s">
        <v>13</v>
      </c>
      <c r="C767" s="403"/>
      <c r="D767" s="404" t="s">
        <v>220</v>
      </c>
      <c r="E767" s="391" t="s">
        <v>15</v>
      </c>
      <c r="F767" s="392"/>
      <c r="G767" s="392"/>
      <c r="H767" s="392"/>
      <c r="I767" s="393"/>
      <c r="J767" s="404" t="s">
        <v>16</v>
      </c>
      <c r="K767" s="404" t="s">
        <v>17</v>
      </c>
      <c r="L767" s="391" t="s">
        <v>18</v>
      </c>
      <c r="M767" s="392"/>
      <c r="N767" s="393"/>
      <c r="O767" s="394" t="s">
        <v>115</v>
      </c>
      <c r="P767" s="395"/>
    </row>
    <row r="768" spans="1:16" ht="32.25" thickBot="1" x14ac:dyDescent="0.25">
      <c r="A768" s="401"/>
      <c r="B768" s="82" t="s">
        <v>19</v>
      </c>
      <c r="C768" s="83" t="s">
        <v>20</v>
      </c>
      <c r="D768" s="405"/>
      <c r="E768" s="84" t="s">
        <v>21</v>
      </c>
      <c r="F768" s="84" t="s">
        <v>22</v>
      </c>
      <c r="G768" s="85" t="s">
        <v>23</v>
      </c>
      <c r="H768" s="119" t="s">
        <v>24</v>
      </c>
      <c r="I768" s="86" t="s">
        <v>25</v>
      </c>
      <c r="J768" s="405"/>
      <c r="K768" s="405"/>
      <c r="L768" s="176" t="s">
        <v>223</v>
      </c>
      <c r="M768" s="85" t="s">
        <v>221</v>
      </c>
      <c r="N768" s="83" t="s">
        <v>222</v>
      </c>
      <c r="O768" s="396"/>
      <c r="P768" s="397"/>
    </row>
    <row r="769" spans="1:16" ht="15.75" x14ac:dyDescent="0.2">
      <c r="A769" s="151">
        <v>45699</v>
      </c>
      <c r="B769" s="152"/>
      <c r="C769" s="152">
        <v>307478</v>
      </c>
      <c r="D769" s="148"/>
      <c r="E769" s="96"/>
      <c r="F769" s="120"/>
      <c r="G769" s="152"/>
      <c r="H769" s="153"/>
      <c r="I769" s="157"/>
      <c r="J769" s="149"/>
      <c r="K769" s="99"/>
      <c r="L769" s="173"/>
      <c r="M769" s="100"/>
      <c r="N769" s="94"/>
      <c r="O769" s="406"/>
      <c r="P769" s="407"/>
    </row>
    <row r="770" spans="1:16" ht="15.75" x14ac:dyDescent="0.2">
      <c r="A770" s="151">
        <v>45707</v>
      </c>
      <c r="B770" s="152">
        <v>307478</v>
      </c>
      <c r="C770" s="152">
        <v>307742</v>
      </c>
      <c r="D770" s="148">
        <f>+C770-B770</f>
        <v>264</v>
      </c>
      <c r="E770" s="96" t="s">
        <v>411</v>
      </c>
      <c r="F770" s="120" t="s">
        <v>398</v>
      </c>
      <c r="G770" s="152">
        <v>20.408200000000001</v>
      </c>
      <c r="H770" s="153">
        <v>24.5</v>
      </c>
      <c r="I770" s="157">
        <f>G770*H770</f>
        <v>500.0009</v>
      </c>
      <c r="J770" s="149">
        <f>D770/G770</f>
        <v>12.935976715241912</v>
      </c>
      <c r="K770" s="99">
        <v>45707</v>
      </c>
      <c r="L770" s="173" t="s">
        <v>227</v>
      </c>
      <c r="M770" s="100" t="s">
        <v>261</v>
      </c>
      <c r="N770" s="94" t="s">
        <v>412</v>
      </c>
      <c r="O770" s="406" t="s">
        <v>413</v>
      </c>
      <c r="P770" s="407"/>
    </row>
    <row r="771" spans="1:16" ht="15.75" x14ac:dyDescent="0.2">
      <c r="A771" s="151"/>
      <c r="B771" s="155"/>
      <c r="C771" s="152"/>
      <c r="D771" s="148"/>
      <c r="E771" s="96"/>
      <c r="F771" s="96"/>
      <c r="G771" s="152"/>
      <c r="H771" s="153"/>
      <c r="I771" s="157"/>
      <c r="J771" s="149"/>
      <c r="K771" s="99"/>
      <c r="L771" s="173"/>
      <c r="M771" s="94"/>
      <c r="N771" s="100"/>
      <c r="O771" s="406"/>
      <c r="P771" s="407"/>
    </row>
    <row r="772" spans="1:16" ht="16.5" thickBot="1" x14ac:dyDescent="0.25">
      <c r="A772" s="93"/>
      <c r="B772" s="128"/>
      <c r="C772" s="128"/>
      <c r="D772" s="129"/>
      <c r="E772" s="96"/>
      <c r="F772" s="96"/>
      <c r="G772" s="96"/>
      <c r="H772" s="97"/>
      <c r="I772" s="91"/>
      <c r="J772" s="98"/>
      <c r="K772" s="92"/>
      <c r="L772" s="174"/>
      <c r="M772" s="163"/>
      <c r="N772" s="101"/>
      <c r="O772" s="417"/>
      <c r="P772" s="418"/>
    </row>
    <row r="773" spans="1:16" ht="16.5" thickBot="1" x14ac:dyDescent="0.25">
      <c r="A773" s="303" t="s">
        <v>28</v>
      </c>
      <c r="B773" s="104"/>
      <c r="C773" s="105"/>
      <c r="D773" s="106">
        <f>SUM(D769:D772)</f>
        <v>264</v>
      </c>
      <c r="E773" s="107"/>
      <c r="F773" s="107"/>
      <c r="G773" s="118">
        <f>SUM(G769:G772)</f>
        <v>20.408200000000001</v>
      </c>
      <c r="H773" s="105"/>
      <c r="I773" s="118">
        <f>SUM(I769:I772)</f>
        <v>500.0009</v>
      </c>
      <c r="J773" s="109">
        <f>D773/G773</f>
        <v>12.935976715241912</v>
      </c>
      <c r="K773" s="110"/>
      <c r="L773" s="175"/>
      <c r="M773" s="111"/>
      <c r="N773" s="112"/>
      <c r="O773" s="419"/>
      <c r="P773" s="420"/>
    </row>
    <row r="774" spans="1:16" ht="15.75" x14ac:dyDescent="0.2">
      <c r="A774" s="76"/>
      <c r="B774" s="113"/>
      <c r="C774" s="113"/>
      <c r="D774" s="113"/>
      <c r="E774" s="113"/>
      <c r="F774" s="113"/>
      <c r="G774" s="113"/>
      <c r="H774" s="113"/>
      <c r="I774" s="76"/>
      <c r="J774" s="76"/>
      <c r="K774" s="76"/>
      <c r="L774" s="76"/>
      <c r="M774" s="76"/>
      <c r="N774" s="76"/>
      <c r="O774" s="113"/>
      <c r="P774" s="114"/>
    </row>
    <row r="775" spans="1:16" ht="15.75" x14ac:dyDescent="0.2">
      <c r="A775" s="76"/>
      <c r="B775" s="113"/>
      <c r="C775" s="113"/>
      <c r="D775" s="113"/>
      <c r="E775" s="113"/>
      <c r="F775" s="113"/>
      <c r="G775" s="113"/>
      <c r="H775" s="113"/>
      <c r="I775" s="76"/>
      <c r="J775" s="76"/>
      <c r="K775" s="76"/>
      <c r="L775" s="76"/>
      <c r="M775" s="76"/>
      <c r="N775" s="76"/>
      <c r="O775" s="113"/>
      <c r="P775" s="114"/>
    </row>
    <row r="776" spans="1:16" ht="15.75" x14ac:dyDescent="0.2">
      <c r="A776" s="76"/>
      <c r="B776" s="113"/>
      <c r="C776" s="113"/>
      <c r="D776" s="113"/>
      <c r="E776" s="113"/>
      <c r="F776" s="113"/>
      <c r="G776" s="113"/>
      <c r="H776" s="113"/>
      <c r="I776" s="76"/>
      <c r="J776" s="76"/>
      <c r="K776" s="76"/>
      <c r="L776" s="76"/>
      <c r="M776" s="1"/>
      <c r="N776" s="1"/>
      <c r="O776" s="3"/>
      <c r="P776" s="114"/>
    </row>
    <row r="777" spans="1:16" ht="15.75" x14ac:dyDescent="0.2">
      <c r="A777" s="115"/>
      <c r="B777" s="398" t="s">
        <v>29</v>
      </c>
      <c r="C777" s="398"/>
      <c r="D777" s="398"/>
      <c r="E777" s="116"/>
      <c r="F777" s="116"/>
      <c r="G777" s="116"/>
      <c r="H777" s="115"/>
      <c r="I777" s="116" t="s">
        <v>30</v>
      </c>
      <c r="J777" s="115"/>
      <c r="K777" s="116"/>
      <c r="L777" s="116"/>
      <c r="M777" s="116"/>
      <c r="N777" s="116" t="s">
        <v>31</v>
      </c>
      <c r="O777" s="116"/>
      <c r="P777" s="117"/>
    </row>
    <row r="778" spans="1:16" ht="15.75" x14ac:dyDescent="0.2">
      <c r="A778" s="116"/>
      <c r="B778" s="399" t="s">
        <v>185</v>
      </c>
      <c r="C778" s="399"/>
      <c r="D778" s="399"/>
      <c r="E778" s="76"/>
      <c r="F778" s="76"/>
      <c r="G778" s="76"/>
      <c r="H778" s="115"/>
      <c r="I778" s="76" t="s">
        <v>388</v>
      </c>
      <c r="J778" s="115"/>
      <c r="K778" s="76"/>
      <c r="L778" s="76"/>
      <c r="M778" s="76"/>
      <c r="N778" s="76" t="s">
        <v>182</v>
      </c>
      <c r="O778" s="76"/>
      <c r="P778" s="117"/>
    </row>
    <row r="779" spans="1:16" ht="15.75" x14ac:dyDescent="0.2">
      <c r="A779" s="399" t="s">
        <v>183</v>
      </c>
      <c r="B779" s="399"/>
      <c r="C779" s="399"/>
      <c r="D779" s="399"/>
      <c r="E779" s="399"/>
      <c r="F779" s="76"/>
      <c r="G779" s="76"/>
      <c r="H779" s="115"/>
      <c r="I779" s="76" t="s">
        <v>201</v>
      </c>
      <c r="J779" s="115"/>
      <c r="K779" s="76"/>
      <c r="L779" s="76"/>
      <c r="M779" s="76"/>
      <c r="N779" s="76" t="s">
        <v>124</v>
      </c>
      <c r="O779" s="76"/>
      <c r="P779" s="117"/>
    </row>
    <row r="780" spans="1:16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1:16" x14ac:dyDescent="0.2">
      <c r="A781" s="414" t="s">
        <v>224</v>
      </c>
      <c r="B781" s="414"/>
      <c r="C781" s="414"/>
      <c r="D781" s="414"/>
      <c r="E781" s="414"/>
      <c r="F781"/>
      <c r="G781"/>
      <c r="H781"/>
      <c r="I781"/>
      <c r="J781"/>
      <c r="K781"/>
      <c r="L781"/>
      <c r="M781"/>
      <c r="N781"/>
      <c r="O781"/>
      <c r="P781"/>
    </row>
    <row r="786" spans="1:16" ht="15.75" x14ac:dyDescent="0.2">
      <c r="A786" s="399" t="s">
        <v>164</v>
      </c>
      <c r="B786" s="399"/>
      <c r="C786" s="399"/>
      <c r="D786" s="399"/>
      <c r="E786" s="399"/>
      <c r="F786" s="399"/>
      <c r="G786" s="399"/>
      <c r="H786" s="399"/>
      <c r="I786" s="399"/>
      <c r="J786" s="399"/>
      <c r="K786" s="399"/>
      <c r="L786" s="399"/>
      <c r="M786" s="399"/>
      <c r="N786" s="399"/>
      <c r="O786" s="399"/>
      <c r="P786" s="399"/>
    </row>
    <row r="787" spans="1:16" ht="15.75" x14ac:dyDescent="0.2">
      <c r="A787" s="399" t="s">
        <v>1</v>
      </c>
      <c r="B787" s="399"/>
      <c r="C787" s="399"/>
      <c r="D787" s="399"/>
      <c r="E787" s="399"/>
      <c r="F787" s="399"/>
      <c r="G787" s="399"/>
      <c r="H787" s="399"/>
      <c r="I787" s="399"/>
      <c r="J787" s="399"/>
      <c r="K787" s="399"/>
      <c r="L787" s="399"/>
      <c r="M787" s="399"/>
      <c r="N787" s="399"/>
      <c r="O787" s="399"/>
      <c r="P787" s="399"/>
    </row>
    <row r="788" spans="1:16" ht="15.75" x14ac:dyDescent="0.2">
      <c r="A788" s="399"/>
      <c r="B788" s="399"/>
      <c r="C788" s="399"/>
      <c r="D788" s="399"/>
      <c r="E788" s="399"/>
      <c r="F788" s="399"/>
      <c r="G788" s="399"/>
      <c r="H788" s="399"/>
      <c r="I788" s="399"/>
      <c r="J788" s="399"/>
      <c r="K788" s="399"/>
      <c r="L788" s="399"/>
      <c r="M788" s="399"/>
      <c r="N788" s="399"/>
      <c r="O788" s="399"/>
      <c r="P788" s="399"/>
    </row>
    <row r="789" spans="1:16" ht="15.75" x14ac:dyDescent="0.2">
      <c r="A789" s="421" t="s">
        <v>256</v>
      </c>
      <c r="B789" s="421"/>
      <c r="C789" s="421"/>
      <c r="D789" s="421"/>
      <c r="E789" s="421"/>
      <c r="F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</row>
    <row r="790" spans="1:16" ht="15.75" x14ac:dyDescent="0.2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1:16" ht="16.5" thickBot="1" x14ac:dyDescent="0.2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1:16" ht="16.5" thickBot="1" x14ac:dyDescent="0.25">
      <c r="A792" s="78" t="s">
        <v>2</v>
      </c>
      <c r="B792" s="408" t="s">
        <v>126</v>
      </c>
      <c r="C792" s="409"/>
      <c r="D792" s="79" t="s">
        <v>3</v>
      </c>
      <c r="E792" s="408">
        <v>2010</v>
      </c>
      <c r="F792" s="410"/>
      <c r="G792" s="410"/>
      <c r="H792" s="409"/>
      <c r="I792" s="79" t="s">
        <v>4</v>
      </c>
      <c r="J792" s="80" t="s">
        <v>192</v>
      </c>
      <c r="K792" s="80"/>
      <c r="L792" s="80"/>
      <c r="M792" s="80" t="s">
        <v>5</v>
      </c>
      <c r="N792" s="408" t="s">
        <v>154</v>
      </c>
      <c r="O792" s="410"/>
      <c r="P792" s="413"/>
    </row>
    <row r="793" spans="1:16" ht="16.5" thickBot="1" x14ac:dyDescent="0.2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1:16" ht="16.5" thickBot="1" x14ac:dyDescent="0.25">
      <c r="A794" s="78" t="s">
        <v>6</v>
      </c>
      <c r="B794" s="408" t="s">
        <v>138</v>
      </c>
      <c r="C794" s="409"/>
      <c r="D794" s="79" t="s">
        <v>7</v>
      </c>
      <c r="E794" s="408" t="s">
        <v>139</v>
      </c>
      <c r="F794" s="410"/>
      <c r="G794" s="410"/>
      <c r="H794" s="409"/>
      <c r="I794" s="79" t="s">
        <v>8</v>
      </c>
      <c r="J794" s="80">
        <v>10</v>
      </c>
      <c r="K794" s="80"/>
      <c r="L794" s="80"/>
      <c r="M794" s="80" t="s">
        <v>9</v>
      </c>
      <c r="N794" s="80"/>
      <c r="O794" s="178"/>
      <c r="P794" s="179">
        <v>60</v>
      </c>
    </row>
    <row r="795" spans="1:16" ht="16.5" thickBot="1" x14ac:dyDescent="0.2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1:16" ht="16.5" thickBot="1" x14ac:dyDescent="0.25">
      <c r="A796" s="411" t="s">
        <v>10</v>
      </c>
      <c r="B796" s="412"/>
      <c r="C796" s="408" t="s">
        <v>165</v>
      </c>
      <c r="D796" s="410"/>
      <c r="E796" s="410"/>
      <c r="F796" s="410"/>
      <c r="G796" s="410"/>
      <c r="H796" s="410"/>
      <c r="I796" s="410"/>
      <c r="J796" s="410"/>
      <c r="K796" s="410"/>
      <c r="L796" s="410"/>
      <c r="M796" s="410"/>
      <c r="N796" s="410"/>
      <c r="O796" s="410"/>
      <c r="P796" s="413"/>
    </row>
    <row r="797" spans="1:16" ht="16.5" thickBot="1" x14ac:dyDescent="0.2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1:16" ht="16.5" thickBot="1" x14ac:dyDescent="0.25">
      <c r="A798" s="411" t="s">
        <v>11</v>
      </c>
      <c r="B798" s="412"/>
      <c r="C798" s="408" t="s">
        <v>194</v>
      </c>
      <c r="D798" s="410"/>
      <c r="E798" s="410"/>
      <c r="F798" s="410"/>
      <c r="G798" s="410"/>
      <c r="H798" s="410"/>
      <c r="I798" s="410"/>
      <c r="J798" s="410"/>
      <c r="K798" s="410"/>
      <c r="L798" s="410"/>
      <c r="M798" s="410"/>
      <c r="N798" s="410"/>
      <c r="O798" s="410"/>
      <c r="P798" s="413"/>
    </row>
    <row r="799" spans="1:16" ht="16.5" thickBot="1" x14ac:dyDescent="0.25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</row>
    <row r="800" spans="1:16" ht="16.5" thickBot="1" x14ac:dyDescent="0.25">
      <c r="A800" s="400" t="s">
        <v>12</v>
      </c>
      <c r="B800" s="402" t="s">
        <v>13</v>
      </c>
      <c r="C800" s="403"/>
      <c r="D800" s="404" t="s">
        <v>220</v>
      </c>
      <c r="E800" s="391" t="s">
        <v>15</v>
      </c>
      <c r="F800" s="392"/>
      <c r="G800" s="392"/>
      <c r="H800" s="392"/>
      <c r="I800" s="393"/>
      <c r="J800" s="404" t="s">
        <v>16</v>
      </c>
      <c r="K800" s="404" t="s">
        <v>17</v>
      </c>
      <c r="L800" s="391" t="s">
        <v>18</v>
      </c>
      <c r="M800" s="392"/>
      <c r="N800" s="393"/>
      <c r="O800" s="394" t="s">
        <v>115</v>
      </c>
      <c r="P800" s="395"/>
    </row>
    <row r="801" spans="1:16" ht="32.25" thickBot="1" x14ac:dyDescent="0.25">
      <c r="A801" s="401"/>
      <c r="B801" s="82" t="s">
        <v>19</v>
      </c>
      <c r="C801" s="83" t="s">
        <v>20</v>
      </c>
      <c r="D801" s="405"/>
      <c r="E801" s="84" t="s">
        <v>21</v>
      </c>
      <c r="F801" s="84" t="s">
        <v>22</v>
      </c>
      <c r="G801" s="85" t="s">
        <v>23</v>
      </c>
      <c r="H801" s="119" t="s">
        <v>24</v>
      </c>
      <c r="I801" s="86" t="s">
        <v>25</v>
      </c>
      <c r="J801" s="405"/>
      <c r="K801" s="405"/>
      <c r="L801" s="176" t="s">
        <v>223</v>
      </c>
      <c r="M801" s="85" t="s">
        <v>221</v>
      </c>
      <c r="N801" s="83" t="s">
        <v>222</v>
      </c>
      <c r="O801" s="396"/>
      <c r="P801" s="397"/>
    </row>
    <row r="802" spans="1:16" ht="15.75" x14ac:dyDescent="0.2">
      <c r="A802" s="151">
        <v>45707</v>
      </c>
      <c r="B802" s="152"/>
      <c r="C802" s="152">
        <v>307742</v>
      </c>
      <c r="D802" s="148"/>
      <c r="E802" s="96"/>
      <c r="F802" s="120"/>
      <c r="G802" s="152"/>
      <c r="H802" s="153"/>
      <c r="I802" s="157"/>
      <c r="J802" s="149"/>
      <c r="K802" s="99"/>
      <c r="L802" s="173"/>
      <c r="M802" s="100"/>
      <c r="N802" s="94"/>
      <c r="O802" s="406"/>
      <c r="P802" s="407"/>
    </row>
    <row r="803" spans="1:16" ht="15.75" x14ac:dyDescent="0.2">
      <c r="A803" s="151">
        <v>45712</v>
      </c>
      <c r="B803" s="152">
        <v>307742</v>
      </c>
      <c r="C803" s="152">
        <v>307784</v>
      </c>
      <c r="D803" s="148">
        <f>+C803-B803</f>
        <v>42</v>
      </c>
      <c r="E803" s="96" t="s">
        <v>420</v>
      </c>
      <c r="F803" s="120" t="s">
        <v>421</v>
      </c>
      <c r="G803" s="152">
        <v>30.5169</v>
      </c>
      <c r="H803" s="153">
        <v>24.55</v>
      </c>
      <c r="I803" s="157">
        <f>G803*H803</f>
        <v>749.18989499999998</v>
      </c>
      <c r="J803" s="149">
        <f>D803/G803</f>
        <v>1.3762865821888854</v>
      </c>
      <c r="K803" s="99">
        <v>45712</v>
      </c>
      <c r="L803" s="173" t="s">
        <v>227</v>
      </c>
      <c r="M803" s="100" t="s">
        <v>254</v>
      </c>
      <c r="N803" s="94" t="s">
        <v>423</v>
      </c>
      <c r="O803" s="406" t="s">
        <v>266</v>
      </c>
      <c r="P803" s="407"/>
    </row>
    <row r="804" spans="1:16" ht="15.75" x14ac:dyDescent="0.2">
      <c r="A804" s="151">
        <v>45712</v>
      </c>
      <c r="B804" s="152">
        <v>307784</v>
      </c>
      <c r="C804" s="152">
        <v>308189</v>
      </c>
      <c r="D804" s="148">
        <f>+C804-B804</f>
        <v>405</v>
      </c>
      <c r="E804" s="96" t="s">
        <v>422</v>
      </c>
      <c r="F804" s="120" t="s">
        <v>421</v>
      </c>
      <c r="G804" s="152">
        <v>28.513200000000001</v>
      </c>
      <c r="H804" s="153">
        <v>24.55</v>
      </c>
      <c r="I804" s="157">
        <f>G804*H804</f>
        <v>699.9990600000001</v>
      </c>
      <c r="J804" s="149">
        <f>D804/G804</f>
        <v>14.203947645301124</v>
      </c>
      <c r="K804" s="99">
        <v>45712</v>
      </c>
      <c r="L804" s="173" t="s">
        <v>223</v>
      </c>
      <c r="M804" s="100" t="s">
        <v>227</v>
      </c>
      <c r="N804" s="100" t="s">
        <v>227</v>
      </c>
      <c r="O804" s="406" t="s">
        <v>266</v>
      </c>
      <c r="P804" s="407"/>
    </row>
    <row r="805" spans="1:16" ht="15.75" x14ac:dyDescent="0.2">
      <c r="A805" s="151">
        <v>45713</v>
      </c>
      <c r="B805" s="152">
        <v>308189</v>
      </c>
      <c r="C805" s="152">
        <v>308197</v>
      </c>
      <c r="D805" s="148">
        <f>+C805-B805</f>
        <v>8</v>
      </c>
      <c r="E805" s="96" t="s">
        <v>424</v>
      </c>
      <c r="F805" s="120" t="s">
        <v>415</v>
      </c>
      <c r="G805" s="152">
        <v>16.293299999999999</v>
      </c>
      <c r="H805" s="153">
        <v>24.55</v>
      </c>
      <c r="I805" s="157">
        <f>G805*H805</f>
        <v>400.00051499999995</v>
      </c>
      <c r="J805" s="149">
        <f>D805/G805</f>
        <v>0.49099936783831394</v>
      </c>
      <c r="K805" s="99">
        <v>45713</v>
      </c>
      <c r="L805" s="173" t="s">
        <v>227</v>
      </c>
      <c r="M805" s="100" t="s">
        <v>254</v>
      </c>
      <c r="N805" s="100" t="s">
        <v>196</v>
      </c>
      <c r="O805" s="406" t="s">
        <v>413</v>
      </c>
      <c r="P805" s="407"/>
    </row>
    <row r="806" spans="1:16" ht="15.75" x14ac:dyDescent="0.2">
      <c r="A806" s="151">
        <v>45713</v>
      </c>
      <c r="B806" s="152">
        <v>308197</v>
      </c>
      <c r="C806" s="152">
        <v>308473</v>
      </c>
      <c r="D806" s="148">
        <f>+C806-B806</f>
        <v>276</v>
      </c>
      <c r="E806" s="96" t="s">
        <v>425</v>
      </c>
      <c r="F806" s="120" t="s">
        <v>415</v>
      </c>
      <c r="G806" s="152">
        <v>39.316899999999997</v>
      </c>
      <c r="H806" s="153">
        <v>24.55</v>
      </c>
      <c r="I806" s="157">
        <f>G806*H806</f>
        <v>965.22989499999994</v>
      </c>
      <c r="J806" s="149">
        <f>D806/G806</f>
        <v>7.0198820354605784</v>
      </c>
      <c r="K806" s="99">
        <v>45713</v>
      </c>
      <c r="L806" s="173" t="s">
        <v>227</v>
      </c>
      <c r="M806" s="100" t="s">
        <v>254</v>
      </c>
      <c r="N806" s="100" t="s">
        <v>184</v>
      </c>
      <c r="O806" s="406" t="s">
        <v>197</v>
      </c>
      <c r="P806" s="407"/>
    </row>
    <row r="807" spans="1:16" ht="15.75" x14ac:dyDescent="0.2">
      <c r="A807" s="151">
        <v>45715</v>
      </c>
      <c r="B807" s="152">
        <v>308473</v>
      </c>
      <c r="C807" s="152">
        <v>308893</v>
      </c>
      <c r="D807" s="148">
        <f>+C807-B807</f>
        <v>420</v>
      </c>
      <c r="E807" s="96" t="s">
        <v>426</v>
      </c>
      <c r="F807" s="96" t="s">
        <v>427</v>
      </c>
      <c r="G807" s="152">
        <v>60.492899999999999</v>
      </c>
      <c r="H807" s="153">
        <v>24.55</v>
      </c>
      <c r="I807" s="157">
        <f>G807*H807</f>
        <v>1485.1006950000001</v>
      </c>
      <c r="J807" s="149">
        <f>D807/G807</f>
        <v>6.942963554400599</v>
      </c>
      <c r="K807" s="99">
        <v>45715</v>
      </c>
      <c r="L807" s="173" t="s">
        <v>227</v>
      </c>
      <c r="M807" s="94" t="s">
        <v>254</v>
      </c>
      <c r="N807" s="100" t="s">
        <v>379</v>
      </c>
      <c r="O807" s="406" t="s">
        <v>413</v>
      </c>
      <c r="P807" s="407"/>
    </row>
    <row r="808" spans="1:16" ht="16.5" thickBot="1" x14ac:dyDescent="0.25">
      <c r="A808" s="93"/>
      <c r="B808" s="128"/>
      <c r="C808" s="128"/>
      <c r="D808" s="148"/>
      <c r="E808" s="96"/>
      <c r="F808" s="96"/>
      <c r="G808" s="96"/>
      <c r="H808" s="97"/>
      <c r="I808" s="157"/>
      <c r="J808" s="149"/>
      <c r="K808" s="92"/>
      <c r="L808" s="174"/>
      <c r="M808" s="163"/>
      <c r="N808" s="101"/>
      <c r="O808" s="417"/>
      <c r="P808" s="418"/>
    </row>
    <row r="809" spans="1:16" ht="16.5" thickBot="1" x14ac:dyDescent="0.25">
      <c r="A809" s="312" t="s">
        <v>28</v>
      </c>
      <c r="B809" s="104"/>
      <c r="C809" s="105"/>
      <c r="D809" s="106">
        <f>SUM(D802:D808)</f>
        <v>1151</v>
      </c>
      <c r="E809" s="107"/>
      <c r="F809" s="107"/>
      <c r="G809" s="118">
        <f>SUM(G802:G808)</f>
        <v>175.13319999999999</v>
      </c>
      <c r="H809" s="105"/>
      <c r="I809" s="118">
        <f>SUM(I802:I808)</f>
        <v>4299.5200599999998</v>
      </c>
      <c r="J809" s="109">
        <f>D809/G809</f>
        <v>6.5721405193304303</v>
      </c>
      <c r="K809" s="110"/>
      <c r="L809" s="175"/>
      <c r="M809" s="111"/>
      <c r="N809" s="112"/>
      <c r="O809" s="419"/>
      <c r="P809" s="420"/>
    </row>
    <row r="810" spans="1:16" ht="15.75" x14ac:dyDescent="0.2">
      <c r="A810" s="76"/>
      <c r="B810" s="113"/>
      <c r="C810" s="113"/>
      <c r="D810" s="113"/>
      <c r="E810" s="113"/>
      <c r="F810" s="113"/>
      <c r="G810" s="113"/>
      <c r="H810" s="113"/>
      <c r="I810" s="76"/>
      <c r="J810" s="76"/>
      <c r="K810" s="76"/>
      <c r="L810" s="76"/>
      <c r="M810" s="76"/>
      <c r="N810" s="76"/>
      <c r="O810" s="113"/>
      <c r="P810" s="114"/>
    </row>
    <row r="811" spans="1:16" ht="15.75" x14ac:dyDescent="0.2">
      <c r="A811" s="76"/>
      <c r="B811" s="113"/>
      <c r="C811" s="113"/>
      <c r="D811" s="113"/>
      <c r="E811" s="113"/>
      <c r="F811" s="113"/>
      <c r="G811" s="113"/>
      <c r="H811" s="113"/>
      <c r="I811" s="76"/>
      <c r="J811" s="76"/>
      <c r="K811" s="76"/>
      <c r="L811" s="76"/>
      <c r="M811" s="76"/>
      <c r="N811" s="76"/>
      <c r="O811" s="113"/>
      <c r="P811" s="114"/>
    </row>
    <row r="812" spans="1:16" ht="15.75" x14ac:dyDescent="0.2">
      <c r="A812" s="76"/>
      <c r="B812" s="113"/>
      <c r="C812" s="113"/>
      <c r="D812" s="113"/>
      <c r="E812" s="113"/>
      <c r="F812" s="113"/>
      <c r="G812" s="113"/>
      <c r="H812" s="113"/>
      <c r="I812" s="76"/>
      <c r="J812" s="76"/>
      <c r="K812" s="76"/>
      <c r="L812" s="76"/>
      <c r="M812" s="1"/>
      <c r="N812" s="1"/>
      <c r="O812" s="3"/>
      <c r="P812" s="114"/>
    </row>
    <row r="813" spans="1:16" ht="15.75" x14ac:dyDescent="0.2">
      <c r="A813" s="115"/>
      <c r="B813" s="398" t="s">
        <v>29</v>
      </c>
      <c r="C813" s="398"/>
      <c r="D813" s="398"/>
      <c r="E813" s="116"/>
      <c r="F813" s="116"/>
      <c r="G813" s="116"/>
      <c r="H813" s="115"/>
      <c r="I813" s="116" t="s">
        <v>30</v>
      </c>
      <c r="J813" s="115"/>
      <c r="K813" s="116"/>
      <c r="L813" s="116"/>
      <c r="M813" s="116"/>
      <c r="N813" s="116" t="s">
        <v>31</v>
      </c>
      <c r="O813" s="116"/>
      <c r="P813" s="117"/>
    </row>
    <row r="814" spans="1:16" ht="15.75" x14ac:dyDescent="0.2">
      <c r="A814" s="116"/>
      <c r="B814" s="399" t="s">
        <v>185</v>
      </c>
      <c r="C814" s="399"/>
      <c r="D814" s="399"/>
      <c r="E814" s="76"/>
      <c r="F814" s="76"/>
      <c r="G814" s="76"/>
      <c r="H814" s="115"/>
      <c r="I814" s="76" t="s">
        <v>388</v>
      </c>
      <c r="J814" s="115"/>
      <c r="K814" s="76"/>
      <c r="L814" s="76"/>
      <c r="M814" s="76"/>
      <c r="N814" s="76" t="s">
        <v>182</v>
      </c>
      <c r="O814" s="76"/>
      <c r="P814" s="117"/>
    </row>
    <row r="815" spans="1:16" ht="15.75" x14ac:dyDescent="0.2">
      <c r="A815" s="399" t="s">
        <v>183</v>
      </c>
      <c r="B815" s="399"/>
      <c r="C815" s="399"/>
      <c r="D815" s="399"/>
      <c r="E815" s="399"/>
      <c r="F815" s="76"/>
      <c r="G815" s="76"/>
      <c r="H815" s="115"/>
      <c r="I815" s="76" t="s">
        <v>201</v>
      </c>
      <c r="J815" s="115"/>
      <c r="K815" s="76"/>
      <c r="L815" s="76"/>
      <c r="M815" s="76"/>
      <c r="N815" s="76" t="s">
        <v>124</v>
      </c>
      <c r="O815" s="76"/>
      <c r="P815" s="117"/>
    </row>
    <row r="816" spans="1:16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1:16" x14ac:dyDescent="0.2">
      <c r="A817" s="414" t="s">
        <v>224</v>
      </c>
      <c r="B817" s="414"/>
      <c r="C817" s="414"/>
      <c r="D817" s="414"/>
      <c r="E817" s="414"/>
      <c r="F817"/>
      <c r="G817"/>
      <c r="H817"/>
      <c r="I817"/>
      <c r="J817"/>
      <c r="K817"/>
      <c r="L817"/>
      <c r="M817"/>
      <c r="N817"/>
      <c r="O817"/>
      <c r="P817"/>
    </row>
    <row r="823" spans="1:16" ht="15.75" x14ac:dyDescent="0.2">
      <c r="A823" s="399" t="s">
        <v>164</v>
      </c>
      <c r="B823" s="399"/>
      <c r="C823" s="399"/>
      <c r="D823" s="399"/>
      <c r="E823" s="399"/>
      <c r="F823" s="399"/>
      <c r="G823" s="399"/>
      <c r="H823" s="399"/>
      <c r="I823" s="399"/>
      <c r="J823" s="399"/>
      <c r="K823" s="399"/>
      <c r="L823" s="399"/>
      <c r="M823" s="399"/>
      <c r="N823" s="399"/>
      <c r="O823" s="399"/>
      <c r="P823" s="399"/>
    </row>
    <row r="824" spans="1:16" ht="15.75" x14ac:dyDescent="0.2">
      <c r="A824" s="399" t="s">
        <v>1</v>
      </c>
      <c r="B824" s="399"/>
      <c r="C824" s="399"/>
      <c r="D824" s="399"/>
      <c r="E824" s="399"/>
      <c r="F824" s="399"/>
      <c r="G824" s="399"/>
      <c r="H824" s="399"/>
      <c r="I824" s="399"/>
      <c r="J824" s="399"/>
      <c r="K824" s="399"/>
      <c r="L824" s="399"/>
      <c r="M824" s="399"/>
      <c r="N824" s="399"/>
      <c r="O824" s="399"/>
      <c r="P824" s="399"/>
    </row>
    <row r="825" spans="1:16" ht="15.75" x14ac:dyDescent="0.2">
      <c r="A825" s="399"/>
      <c r="B825" s="399"/>
      <c r="C825" s="399"/>
      <c r="D825" s="399"/>
      <c r="E825" s="399"/>
      <c r="F825" s="399"/>
      <c r="G825" s="399"/>
      <c r="H825" s="399"/>
      <c r="I825" s="399"/>
      <c r="J825" s="399"/>
      <c r="K825" s="399"/>
      <c r="L825" s="399"/>
      <c r="M825" s="399"/>
      <c r="N825" s="399"/>
      <c r="O825" s="399"/>
      <c r="P825" s="399"/>
    </row>
    <row r="826" spans="1:16" ht="15.75" x14ac:dyDescent="0.2">
      <c r="A826" s="421" t="s">
        <v>256</v>
      </c>
      <c r="B826" s="421"/>
      <c r="C826" s="421"/>
      <c r="D826" s="421"/>
      <c r="E826" s="421"/>
      <c r="F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</row>
    <row r="827" spans="1:16" ht="15.75" x14ac:dyDescent="0.2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1:16" ht="16.5" thickBot="1" x14ac:dyDescent="0.2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1:16" ht="16.5" thickBot="1" x14ac:dyDescent="0.25">
      <c r="A829" s="78" t="s">
        <v>2</v>
      </c>
      <c r="B829" s="408" t="s">
        <v>126</v>
      </c>
      <c r="C829" s="409"/>
      <c r="D829" s="79" t="s">
        <v>3</v>
      </c>
      <c r="E829" s="408">
        <v>2010</v>
      </c>
      <c r="F829" s="410"/>
      <c r="G829" s="410"/>
      <c r="H829" s="409"/>
      <c r="I829" s="79" t="s">
        <v>4</v>
      </c>
      <c r="J829" s="80" t="s">
        <v>192</v>
      </c>
      <c r="K829" s="80"/>
      <c r="L829" s="80"/>
      <c r="M829" s="80" t="s">
        <v>5</v>
      </c>
      <c r="N829" s="408" t="s">
        <v>154</v>
      </c>
      <c r="O829" s="410"/>
      <c r="P829" s="413"/>
    </row>
    <row r="830" spans="1:16" ht="16.5" thickBot="1" x14ac:dyDescent="0.2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1:16" ht="16.5" thickBot="1" x14ac:dyDescent="0.25">
      <c r="A831" s="78" t="s">
        <v>6</v>
      </c>
      <c r="B831" s="408" t="s">
        <v>138</v>
      </c>
      <c r="C831" s="409"/>
      <c r="D831" s="79" t="s">
        <v>7</v>
      </c>
      <c r="E831" s="408" t="s">
        <v>139</v>
      </c>
      <c r="F831" s="410"/>
      <c r="G831" s="410"/>
      <c r="H831" s="409"/>
      <c r="I831" s="79" t="s">
        <v>8</v>
      </c>
      <c r="J831" s="80">
        <v>10</v>
      </c>
      <c r="K831" s="80"/>
      <c r="L831" s="80"/>
      <c r="M831" s="80" t="s">
        <v>9</v>
      </c>
      <c r="N831" s="80"/>
      <c r="O831" s="178"/>
      <c r="P831" s="179">
        <v>60</v>
      </c>
    </row>
    <row r="832" spans="1:16" ht="16.5" thickBot="1" x14ac:dyDescent="0.2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1:16" ht="16.5" thickBot="1" x14ac:dyDescent="0.25">
      <c r="A833" s="411" t="s">
        <v>10</v>
      </c>
      <c r="B833" s="412"/>
      <c r="C833" s="408" t="s">
        <v>165</v>
      </c>
      <c r="D833" s="410"/>
      <c r="E833" s="410"/>
      <c r="F833" s="410"/>
      <c r="G833" s="410"/>
      <c r="H833" s="410"/>
      <c r="I833" s="410"/>
      <c r="J833" s="410"/>
      <c r="K833" s="410"/>
      <c r="L833" s="410"/>
      <c r="M833" s="410"/>
      <c r="N833" s="410"/>
      <c r="O833" s="410"/>
      <c r="P833" s="413"/>
    </row>
    <row r="834" spans="1:16" ht="16.5" thickBot="1" x14ac:dyDescent="0.2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1:16" ht="16.5" thickBot="1" x14ac:dyDescent="0.25">
      <c r="A835" s="411" t="s">
        <v>11</v>
      </c>
      <c r="B835" s="412"/>
      <c r="C835" s="408" t="s">
        <v>194</v>
      </c>
      <c r="D835" s="410"/>
      <c r="E835" s="410"/>
      <c r="F835" s="410"/>
      <c r="G835" s="410"/>
      <c r="H835" s="410"/>
      <c r="I835" s="410"/>
      <c r="J835" s="410"/>
      <c r="K835" s="410"/>
      <c r="L835" s="410"/>
      <c r="M835" s="410"/>
      <c r="N835" s="410"/>
      <c r="O835" s="410"/>
      <c r="P835" s="413"/>
    </row>
    <row r="836" spans="1:16" ht="16.5" thickBot="1" x14ac:dyDescent="0.25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</row>
    <row r="837" spans="1:16" ht="16.5" thickBot="1" x14ac:dyDescent="0.25">
      <c r="A837" s="400" t="s">
        <v>12</v>
      </c>
      <c r="B837" s="402" t="s">
        <v>13</v>
      </c>
      <c r="C837" s="403"/>
      <c r="D837" s="404" t="s">
        <v>220</v>
      </c>
      <c r="E837" s="391" t="s">
        <v>15</v>
      </c>
      <c r="F837" s="392"/>
      <c r="G837" s="392"/>
      <c r="H837" s="392"/>
      <c r="I837" s="393"/>
      <c r="J837" s="404" t="s">
        <v>16</v>
      </c>
      <c r="K837" s="404" t="s">
        <v>17</v>
      </c>
      <c r="L837" s="391" t="s">
        <v>18</v>
      </c>
      <c r="M837" s="392"/>
      <c r="N837" s="393"/>
      <c r="O837" s="394" t="s">
        <v>115</v>
      </c>
      <c r="P837" s="395"/>
    </row>
    <row r="838" spans="1:16" ht="32.25" thickBot="1" x14ac:dyDescent="0.25">
      <c r="A838" s="401"/>
      <c r="B838" s="82" t="s">
        <v>19</v>
      </c>
      <c r="C838" s="83" t="s">
        <v>20</v>
      </c>
      <c r="D838" s="405"/>
      <c r="E838" s="84" t="s">
        <v>21</v>
      </c>
      <c r="F838" s="84" t="s">
        <v>22</v>
      </c>
      <c r="G838" s="85" t="s">
        <v>23</v>
      </c>
      <c r="H838" s="119" t="s">
        <v>24</v>
      </c>
      <c r="I838" s="86" t="s">
        <v>25</v>
      </c>
      <c r="J838" s="405"/>
      <c r="K838" s="405"/>
      <c r="L838" s="176" t="s">
        <v>223</v>
      </c>
      <c r="M838" s="85" t="s">
        <v>221</v>
      </c>
      <c r="N838" s="83" t="s">
        <v>222</v>
      </c>
      <c r="O838" s="396"/>
      <c r="P838" s="397"/>
    </row>
    <row r="839" spans="1:16" ht="15.75" x14ac:dyDescent="0.2">
      <c r="A839" s="151">
        <v>45715</v>
      </c>
      <c r="B839" s="152"/>
      <c r="C839" s="152">
        <v>308893</v>
      </c>
      <c r="D839" s="148"/>
      <c r="E839" s="96"/>
      <c r="F839" s="96"/>
      <c r="G839" s="152"/>
      <c r="H839" s="153"/>
      <c r="I839" s="157"/>
      <c r="J839" s="149"/>
      <c r="K839" s="99"/>
      <c r="L839" s="173"/>
      <c r="M839" s="94"/>
      <c r="N839" s="100"/>
      <c r="O839" s="406"/>
      <c r="P839" s="407"/>
    </row>
    <row r="840" spans="1:16" ht="15.75" x14ac:dyDescent="0.2">
      <c r="A840" s="151">
        <v>45728</v>
      </c>
      <c r="B840" s="152">
        <v>308893</v>
      </c>
      <c r="C840" s="152">
        <v>309011</v>
      </c>
      <c r="D840" s="148">
        <f>+C840-B840</f>
        <v>118</v>
      </c>
      <c r="E840" s="96" t="s">
        <v>501</v>
      </c>
      <c r="F840" s="120" t="s">
        <v>492</v>
      </c>
      <c r="G840" s="152">
        <v>25.097799999999999</v>
      </c>
      <c r="H840" s="153">
        <v>23.2</v>
      </c>
      <c r="I840" s="157">
        <f>G840*H840</f>
        <v>582.26895999999999</v>
      </c>
      <c r="J840" s="149">
        <f>D840/G840</f>
        <v>4.7016073121946942</v>
      </c>
      <c r="K840" s="99">
        <v>45728</v>
      </c>
      <c r="L840" s="173" t="s">
        <v>227</v>
      </c>
      <c r="M840" s="100" t="s">
        <v>254</v>
      </c>
      <c r="N840" s="94" t="s">
        <v>196</v>
      </c>
      <c r="O840" s="406" t="s">
        <v>202</v>
      </c>
      <c r="P840" s="407"/>
    </row>
    <row r="841" spans="1:16" ht="15.75" x14ac:dyDescent="0.2">
      <c r="A841" s="151">
        <v>45728</v>
      </c>
      <c r="B841" s="152">
        <v>309011</v>
      </c>
      <c r="C841" s="152">
        <v>309243</v>
      </c>
      <c r="D841" s="148">
        <f>+C841-B841</f>
        <v>232</v>
      </c>
      <c r="E841" s="96" t="s">
        <v>502</v>
      </c>
      <c r="F841" s="96" t="s">
        <v>492</v>
      </c>
      <c r="G841" s="152">
        <v>21.5517</v>
      </c>
      <c r="H841" s="153">
        <v>23.2</v>
      </c>
      <c r="I841" s="157">
        <f>G841*H841</f>
        <v>499.99943999999999</v>
      </c>
      <c r="J841" s="149">
        <f>D841/G841</f>
        <v>10.764812056589504</v>
      </c>
      <c r="K841" s="99">
        <v>45728</v>
      </c>
      <c r="L841" s="173" t="s">
        <v>227</v>
      </c>
      <c r="M841" s="94" t="s">
        <v>254</v>
      </c>
      <c r="N841" s="100" t="s">
        <v>196</v>
      </c>
      <c r="O841" s="406" t="s">
        <v>202</v>
      </c>
      <c r="P841" s="407"/>
    </row>
    <row r="842" spans="1:16" ht="16.5" thickBot="1" x14ac:dyDescent="0.25">
      <c r="A842" s="93"/>
      <c r="B842" s="128"/>
      <c r="C842" s="128"/>
      <c r="D842" s="148">
        <f>+C842-B842</f>
        <v>0</v>
      </c>
      <c r="E842" s="96"/>
      <c r="F842" s="96"/>
      <c r="G842" s="96"/>
      <c r="H842" s="97"/>
      <c r="I842" s="157">
        <f>G842*H842</f>
        <v>0</v>
      </c>
      <c r="J842" s="149" t="e">
        <f>D842/G842</f>
        <v>#DIV/0!</v>
      </c>
      <c r="K842" s="92"/>
      <c r="L842" s="174"/>
      <c r="M842" s="163"/>
      <c r="N842" s="101"/>
      <c r="O842" s="417"/>
      <c r="P842" s="418"/>
    </row>
    <row r="843" spans="1:16" ht="16.5" thickBot="1" x14ac:dyDescent="0.25">
      <c r="A843" s="333" t="s">
        <v>28</v>
      </c>
      <c r="B843" s="104"/>
      <c r="C843" s="105"/>
      <c r="D843" s="106">
        <f>SUM(D839:D842)</f>
        <v>350</v>
      </c>
      <c r="E843" s="107"/>
      <c r="F843" s="107"/>
      <c r="G843" s="118">
        <f>SUM(G839:G842)</f>
        <v>46.649500000000003</v>
      </c>
      <c r="H843" s="105"/>
      <c r="I843" s="118">
        <f>SUM(I839:I842)</f>
        <v>1082.2683999999999</v>
      </c>
      <c r="J843" s="109">
        <f>D843/G843</f>
        <v>7.502759943836482</v>
      </c>
      <c r="K843" s="110"/>
      <c r="L843" s="175"/>
      <c r="M843" s="111"/>
      <c r="N843" s="112"/>
      <c r="O843" s="419"/>
      <c r="P843" s="420"/>
    </row>
    <row r="844" spans="1:16" ht="15.75" x14ac:dyDescent="0.2">
      <c r="A844" s="76"/>
      <c r="B844" s="113"/>
      <c r="C844" s="113"/>
      <c r="D844" s="113"/>
      <c r="E844" s="113"/>
      <c r="F844" s="113"/>
      <c r="G844" s="113"/>
      <c r="H844" s="113"/>
      <c r="I844" s="76"/>
      <c r="J844" s="76"/>
      <c r="K844" s="76"/>
      <c r="L844" s="76"/>
      <c r="M844" s="76"/>
      <c r="N844" s="76"/>
      <c r="O844" s="113"/>
      <c r="P844" s="114"/>
    </row>
    <row r="845" spans="1:16" ht="15.75" x14ac:dyDescent="0.2">
      <c r="A845" s="76"/>
      <c r="B845" s="113"/>
      <c r="C845" s="113"/>
      <c r="D845" s="113"/>
      <c r="E845" s="113"/>
      <c r="F845" s="113"/>
      <c r="G845" s="113"/>
      <c r="H845" s="113"/>
      <c r="I845" s="76"/>
      <c r="J845" s="76"/>
      <c r="K845" s="76"/>
      <c r="L845" s="76"/>
      <c r="M845" s="76"/>
      <c r="N845" s="76"/>
      <c r="O845" s="113"/>
      <c r="P845" s="114"/>
    </row>
    <row r="846" spans="1:16" ht="15.75" x14ac:dyDescent="0.2">
      <c r="A846" s="76"/>
      <c r="B846" s="113"/>
      <c r="C846" s="113"/>
      <c r="D846" s="113"/>
      <c r="E846" s="113"/>
      <c r="F846" s="113"/>
      <c r="G846" s="113"/>
      <c r="H846" s="113"/>
      <c r="I846" s="76"/>
      <c r="J846" s="76"/>
      <c r="K846" s="76"/>
      <c r="L846" s="76"/>
      <c r="M846" s="1"/>
      <c r="N846" s="1"/>
      <c r="O846" s="3"/>
      <c r="P846" s="114"/>
    </row>
    <row r="847" spans="1:16" ht="15.75" x14ac:dyDescent="0.2">
      <c r="A847" s="115"/>
      <c r="B847" s="398" t="s">
        <v>29</v>
      </c>
      <c r="C847" s="398"/>
      <c r="D847" s="398"/>
      <c r="E847" s="116"/>
      <c r="F847" s="116"/>
      <c r="G847" s="116"/>
      <c r="H847" s="115"/>
      <c r="I847" s="116" t="s">
        <v>30</v>
      </c>
      <c r="J847" s="115"/>
      <c r="K847" s="116"/>
      <c r="L847" s="116"/>
      <c r="M847" s="116"/>
      <c r="N847" s="116" t="s">
        <v>31</v>
      </c>
      <c r="O847" s="116"/>
      <c r="P847" s="117"/>
    </row>
    <row r="848" spans="1:16" ht="15.75" x14ac:dyDescent="0.2">
      <c r="A848" s="116"/>
      <c r="B848" s="399" t="s">
        <v>185</v>
      </c>
      <c r="C848" s="399"/>
      <c r="D848" s="399"/>
      <c r="E848" s="76"/>
      <c r="F848" s="76"/>
      <c r="G848" s="76"/>
      <c r="H848" s="115"/>
      <c r="I848" s="76" t="s">
        <v>388</v>
      </c>
      <c r="J848" s="115"/>
      <c r="K848" s="76"/>
      <c r="L848" s="76"/>
      <c r="M848" s="76"/>
      <c r="N848" s="76" t="s">
        <v>182</v>
      </c>
      <c r="O848" s="76"/>
      <c r="P848" s="117"/>
    </row>
    <row r="849" spans="1:16" ht="15.75" x14ac:dyDescent="0.2">
      <c r="A849" s="399" t="s">
        <v>183</v>
      </c>
      <c r="B849" s="399"/>
      <c r="C849" s="399"/>
      <c r="D849" s="399"/>
      <c r="E849" s="399"/>
      <c r="F849" s="76"/>
      <c r="G849" s="76"/>
      <c r="H849" s="115"/>
      <c r="I849" s="76" t="s">
        <v>201</v>
      </c>
      <c r="J849" s="115"/>
      <c r="K849" s="76"/>
      <c r="L849" s="76"/>
      <c r="M849" s="76"/>
      <c r="N849" s="76" t="s">
        <v>124</v>
      </c>
      <c r="O849" s="76"/>
      <c r="P849" s="117"/>
    </row>
    <row r="850" spans="1:16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spans="1:16" x14ac:dyDescent="0.2">
      <c r="A851" s="414" t="s">
        <v>224</v>
      </c>
      <c r="B851" s="414"/>
      <c r="C851" s="414"/>
      <c r="D851" s="414"/>
      <c r="E851" s="414"/>
      <c r="F851"/>
      <c r="G851"/>
      <c r="H851"/>
      <c r="I851"/>
      <c r="J851"/>
      <c r="K851"/>
      <c r="L851"/>
      <c r="M851"/>
      <c r="N851"/>
      <c r="O851"/>
      <c r="P851"/>
    </row>
    <row r="857" spans="1:16" ht="15.75" x14ac:dyDescent="0.2">
      <c r="A857" s="399" t="s">
        <v>164</v>
      </c>
      <c r="B857" s="399"/>
      <c r="C857" s="399"/>
      <c r="D857" s="399"/>
      <c r="E857" s="399"/>
      <c r="F857" s="399"/>
      <c r="G857" s="399"/>
      <c r="H857" s="399"/>
      <c r="I857" s="399"/>
      <c r="J857" s="399"/>
      <c r="K857" s="399"/>
      <c r="L857" s="399"/>
      <c r="M857" s="399"/>
      <c r="N857" s="399"/>
      <c r="O857" s="399"/>
      <c r="P857" s="399"/>
    </row>
    <row r="858" spans="1:16" ht="15.75" x14ac:dyDescent="0.2">
      <c r="A858" s="399" t="s">
        <v>1</v>
      </c>
      <c r="B858" s="399"/>
      <c r="C858" s="399"/>
      <c r="D858" s="399"/>
      <c r="E858" s="399"/>
      <c r="F858" s="399"/>
      <c r="G858" s="399"/>
      <c r="H858" s="399"/>
      <c r="I858" s="399"/>
      <c r="J858" s="399"/>
      <c r="K858" s="399"/>
      <c r="L858" s="399"/>
      <c r="M858" s="399"/>
      <c r="N858" s="399"/>
      <c r="O858" s="399"/>
      <c r="P858" s="399"/>
    </row>
    <row r="859" spans="1:16" ht="15.75" x14ac:dyDescent="0.2">
      <c r="A859" s="399"/>
      <c r="B859" s="399"/>
      <c r="C859" s="399"/>
      <c r="D859" s="399"/>
      <c r="E859" s="399"/>
      <c r="F859" s="399"/>
      <c r="G859" s="399"/>
      <c r="H859" s="399"/>
      <c r="I859" s="399"/>
      <c r="J859" s="399"/>
      <c r="K859" s="399"/>
      <c r="L859" s="399"/>
      <c r="M859" s="399"/>
      <c r="N859" s="399"/>
      <c r="O859" s="399"/>
      <c r="P859" s="399"/>
    </row>
    <row r="860" spans="1:16" ht="15.75" x14ac:dyDescent="0.2">
      <c r="A860" s="421" t="s">
        <v>256</v>
      </c>
      <c r="B860" s="421"/>
      <c r="C860" s="421"/>
      <c r="D860" s="421"/>
      <c r="E860" s="421"/>
      <c r="F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</row>
    <row r="861" spans="1:16" ht="15.75" x14ac:dyDescent="0.2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1:16" ht="16.5" thickBot="1" x14ac:dyDescent="0.2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1:16" ht="16.5" thickBot="1" x14ac:dyDescent="0.25">
      <c r="A863" s="78" t="s">
        <v>2</v>
      </c>
      <c r="B863" s="408" t="s">
        <v>126</v>
      </c>
      <c r="C863" s="409"/>
      <c r="D863" s="79" t="s">
        <v>3</v>
      </c>
      <c r="E863" s="408">
        <v>2010</v>
      </c>
      <c r="F863" s="410"/>
      <c r="G863" s="410"/>
      <c r="H863" s="409"/>
      <c r="I863" s="79" t="s">
        <v>4</v>
      </c>
      <c r="J863" s="80" t="s">
        <v>192</v>
      </c>
      <c r="K863" s="80"/>
      <c r="L863" s="80"/>
      <c r="M863" s="80" t="s">
        <v>5</v>
      </c>
      <c r="N863" s="408" t="s">
        <v>154</v>
      </c>
      <c r="O863" s="410"/>
      <c r="P863" s="413"/>
    </row>
    <row r="864" spans="1:16" ht="16.5" thickBot="1" x14ac:dyDescent="0.2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1:16" ht="16.5" thickBot="1" x14ac:dyDescent="0.25">
      <c r="A865" s="78" t="s">
        <v>6</v>
      </c>
      <c r="B865" s="408" t="s">
        <v>138</v>
      </c>
      <c r="C865" s="409"/>
      <c r="D865" s="79" t="s">
        <v>7</v>
      </c>
      <c r="E865" s="408" t="s">
        <v>139</v>
      </c>
      <c r="F865" s="410"/>
      <c r="G865" s="410"/>
      <c r="H865" s="409"/>
      <c r="I865" s="79" t="s">
        <v>8</v>
      </c>
      <c r="J865" s="80">
        <v>10</v>
      </c>
      <c r="K865" s="80"/>
      <c r="L865" s="80"/>
      <c r="M865" s="80" t="s">
        <v>9</v>
      </c>
      <c r="N865" s="80"/>
      <c r="O865" s="178"/>
      <c r="P865" s="179">
        <v>60</v>
      </c>
    </row>
    <row r="866" spans="1:16" ht="16.5" thickBot="1" x14ac:dyDescent="0.2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1:16" ht="16.5" thickBot="1" x14ac:dyDescent="0.25">
      <c r="A867" s="411" t="s">
        <v>10</v>
      </c>
      <c r="B867" s="412"/>
      <c r="C867" s="408" t="s">
        <v>165</v>
      </c>
      <c r="D867" s="410"/>
      <c r="E867" s="410"/>
      <c r="F867" s="410"/>
      <c r="G867" s="410"/>
      <c r="H867" s="410"/>
      <c r="I867" s="410"/>
      <c r="J867" s="410"/>
      <c r="K867" s="410"/>
      <c r="L867" s="410"/>
      <c r="M867" s="410"/>
      <c r="N867" s="410"/>
      <c r="O867" s="410"/>
      <c r="P867" s="413"/>
    </row>
    <row r="868" spans="1:16" ht="16.5" thickBot="1" x14ac:dyDescent="0.2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1:16" ht="16.5" thickBot="1" x14ac:dyDescent="0.25">
      <c r="A869" s="411" t="s">
        <v>11</v>
      </c>
      <c r="B869" s="412"/>
      <c r="C869" s="408" t="s">
        <v>194</v>
      </c>
      <c r="D869" s="410"/>
      <c r="E869" s="410"/>
      <c r="F869" s="410"/>
      <c r="G869" s="410"/>
      <c r="H869" s="410"/>
      <c r="I869" s="410"/>
      <c r="J869" s="410"/>
      <c r="K869" s="410"/>
      <c r="L869" s="410"/>
      <c r="M869" s="410"/>
      <c r="N869" s="410"/>
      <c r="O869" s="410"/>
      <c r="P869" s="413"/>
    </row>
    <row r="870" spans="1:16" ht="16.5" thickBot="1" x14ac:dyDescent="0.25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</row>
    <row r="871" spans="1:16" ht="16.5" thickBot="1" x14ac:dyDescent="0.25">
      <c r="A871" s="400" t="s">
        <v>12</v>
      </c>
      <c r="B871" s="402" t="s">
        <v>13</v>
      </c>
      <c r="C871" s="403"/>
      <c r="D871" s="404" t="s">
        <v>220</v>
      </c>
      <c r="E871" s="391" t="s">
        <v>15</v>
      </c>
      <c r="F871" s="392"/>
      <c r="G871" s="392"/>
      <c r="H871" s="392"/>
      <c r="I871" s="393"/>
      <c r="J871" s="404" t="s">
        <v>16</v>
      </c>
      <c r="K871" s="404" t="s">
        <v>17</v>
      </c>
      <c r="L871" s="391" t="s">
        <v>18</v>
      </c>
      <c r="M871" s="392"/>
      <c r="N871" s="393"/>
      <c r="O871" s="394" t="s">
        <v>115</v>
      </c>
      <c r="P871" s="395"/>
    </row>
    <row r="872" spans="1:16" ht="32.25" thickBot="1" x14ac:dyDescent="0.25">
      <c r="A872" s="401"/>
      <c r="B872" s="82" t="s">
        <v>19</v>
      </c>
      <c r="C872" s="83" t="s">
        <v>20</v>
      </c>
      <c r="D872" s="405"/>
      <c r="E872" s="84" t="s">
        <v>21</v>
      </c>
      <c r="F872" s="84" t="s">
        <v>22</v>
      </c>
      <c r="G872" s="85" t="s">
        <v>23</v>
      </c>
      <c r="H872" s="119" t="s">
        <v>24</v>
      </c>
      <c r="I872" s="86" t="s">
        <v>25</v>
      </c>
      <c r="J872" s="405"/>
      <c r="K872" s="405"/>
      <c r="L872" s="176" t="s">
        <v>223</v>
      </c>
      <c r="M872" s="85" t="s">
        <v>221</v>
      </c>
      <c r="N872" s="83" t="s">
        <v>222</v>
      </c>
      <c r="O872" s="396"/>
      <c r="P872" s="397"/>
    </row>
    <row r="873" spans="1:16" ht="15.75" x14ac:dyDescent="0.2">
      <c r="A873" s="151">
        <v>45728</v>
      </c>
      <c r="B873" s="152"/>
      <c r="C873" s="152">
        <v>309243</v>
      </c>
      <c r="D873" s="148"/>
      <c r="E873" s="96"/>
      <c r="F873" s="96"/>
      <c r="G873" s="152"/>
      <c r="H873" s="153"/>
      <c r="I873" s="157"/>
      <c r="J873" s="149"/>
      <c r="K873" s="99"/>
      <c r="L873" s="173"/>
      <c r="M873" s="94"/>
      <c r="N873" s="100"/>
      <c r="O873" s="406"/>
      <c r="P873" s="407"/>
    </row>
    <row r="874" spans="1:16" ht="15.75" x14ac:dyDescent="0.2">
      <c r="A874" s="151">
        <v>45734</v>
      </c>
      <c r="B874" s="152">
        <v>309243</v>
      </c>
      <c r="C874" s="152">
        <v>309485</v>
      </c>
      <c r="D874" s="148">
        <f>+C874-B874</f>
        <v>242</v>
      </c>
      <c r="E874" s="489" t="s">
        <v>513</v>
      </c>
      <c r="F874" s="481" t="s">
        <v>509</v>
      </c>
      <c r="G874" s="152">
        <v>6.4654999999999996</v>
      </c>
      <c r="H874" s="153">
        <v>23.2</v>
      </c>
      <c r="I874" s="157">
        <f>G874*H874</f>
        <v>149.99959999999999</v>
      </c>
      <c r="J874" s="149">
        <f>D874/G874</f>
        <v>37.429433145155059</v>
      </c>
      <c r="K874" s="479">
        <v>45734</v>
      </c>
      <c r="L874" s="483" t="s">
        <v>223</v>
      </c>
      <c r="M874" s="485" t="s">
        <v>227</v>
      </c>
      <c r="N874" s="487" t="s">
        <v>227</v>
      </c>
      <c r="O874" s="372" t="s">
        <v>197</v>
      </c>
      <c r="P874" s="373"/>
    </row>
    <row r="875" spans="1:16" ht="15.75" x14ac:dyDescent="0.2">
      <c r="A875" s="151"/>
      <c r="B875" s="155"/>
      <c r="C875" s="152"/>
      <c r="D875" s="148">
        <f>+C875-B875</f>
        <v>0</v>
      </c>
      <c r="E875" s="490"/>
      <c r="F875" s="482"/>
      <c r="G875" s="152">
        <v>25.862100000000002</v>
      </c>
      <c r="H875" s="153">
        <v>23.2</v>
      </c>
      <c r="I875" s="157">
        <f>G875*H875</f>
        <v>600.00072</v>
      </c>
      <c r="J875" s="149">
        <f>D875/G875</f>
        <v>0</v>
      </c>
      <c r="K875" s="480"/>
      <c r="L875" s="484"/>
      <c r="M875" s="486"/>
      <c r="N875" s="488"/>
      <c r="O875" s="372"/>
      <c r="P875" s="373"/>
    </row>
    <row r="876" spans="1:16" ht="16.5" thickBot="1" x14ac:dyDescent="0.25">
      <c r="A876" s="93"/>
      <c r="B876" s="128"/>
      <c r="C876" s="128"/>
      <c r="D876" s="148">
        <f>+C876-B876</f>
        <v>0</v>
      </c>
      <c r="E876" s="96"/>
      <c r="F876" s="96"/>
      <c r="G876" s="96"/>
      <c r="H876" s="97"/>
      <c r="I876" s="157">
        <f>G876*H876</f>
        <v>0</v>
      </c>
      <c r="J876" s="149" t="e">
        <f>D876/G876</f>
        <v>#DIV/0!</v>
      </c>
      <c r="K876" s="92"/>
      <c r="L876" s="174"/>
      <c r="M876" s="163"/>
      <c r="N876" s="101"/>
      <c r="O876" s="417"/>
      <c r="P876" s="418"/>
    </row>
    <row r="877" spans="1:16" ht="16.5" thickBot="1" x14ac:dyDescent="0.25">
      <c r="A877" s="357" t="s">
        <v>28</v>
      </c>
      <c r="B877" s="104"/>
      <c r="C877" s="105"/>
      <c r="D877" s="106">
        <f>SUM(D873:D876)</f>
        <v>242</v>
      </c>
      <c r="E877" s="107"/>
      <c r="F877" s="107"/>
      <c r="G877" s="118">
        <f>SUM(G873:G876)</f>
        <v>32.327600000000004</v>
      </c>
      <c r="H877" s="105"/>
      <c r="I877" s="118">
        <f>SUM(I873:I876)</f>
        <v>750.00031999999999</v>
      </c>
      <c r="J877" s="109">
        <f>D877/G877</f>
        <v>7.4858634726982505</v>
      </c>
      <c r="K877" s="110"/>
      <c r="L877" s="175"/>
      <c r="M877" s="111"/>
      <c r="N877" s="112"/>
      <c r="O877" s="419"/>
      <c r="P877" s="420"/>
    </row>
    <row r="878" spans="1:16" ht="15.75" x14ac:dyDescent="0.2">
      <c r="A878" s="76"/>
      <c r="B878" s="113"/>
      <c r="C878" s="113"/>
      <c r="D878" s="113"/>
      <c r="E878" s="113"/>
      <c r="F878" s="113"/>
      <c r="G878" s="113"/>
      <c r="H878" s="113"/>
      <c r="I878" s="76"/>
      <c r="J878" s="76"/>
      <c r="K878" s="76"/>
      <c r="L878" s="76"/>
      <c r="M878" s="76"/>
      <c r="N878" s="76"/>
      <c r="O878" s="113"/>
      <c r="P878" s="114"/>
    </row>
    <row r="879" spans="1:16" ht="15.75" x14ac:dyDescent="0.2">
      <c r="A879" s="76"/>
      <c r="B879" s="113"/>
      <c r="C879" s="113"/>
      <c r="D879" s="113"/>
      <c r="E879" s="113"/>
      <c r="F879" s="113"/>
      <c r="G879" s="113"/>
      <c r="H879" s="113"/>
      <c r="I879" s="76"/>
      <c r="J879" s="76"/>
      <c r="K879" s="76"/>
      <c r="L879" s="76"/>
      <c r="M879" s="76"/>
      <c r="N879" s="76"/>
      <c r="O879" s="113"/>
      <c r="P879" s="114"/>
    </row>
    <row r="880" spans="1:16" ht="15.75" x14ac:dyDescent="0.2">
      <c r="A880" s="76"/>
      <c r="B880" s="113"/>
      <c r="C880" s="113"/>
      <c r="D880" s="113"/>
      <c r="E880" s="113"/>
      <c r="F880" s="113"/>
      <c r="G880" s="113"/>
      <c r="H880" s="113"/>
      <c r="I880" s="76"/>
      <c r="J880" s="76"/>
      <c r="K880" s="76"/>
      <c r="L880" s="76"/>
      <c r="M880" s="1"/>
      <c r="N880" s="1"/>
      <c r="O880" s="3"/>
      <c r="P880" s="114"/>
    </row>
    <row r="881" spans="1:16" ht="15.75" x14ac:dyDescent="0.2">
      <c r="A881" s="115"/>
      <c r="B881" s="398" t="s">
        <v>29</v>
      </c>
      <c r="C881" s="398"/>
      <c r="D881" s="398"/>
      <c r="E881" s="116"/>
      <c r="F881" s="116"/>
      <c r="G881" s="116"/>
      <c r="H881" s="115"/>
      <c r="I881" s="116" t="s">
        <v>30</v>
      </c>
      <c r="J881" s="115"/>
      <c r="K881" s="116"/>
      <c r="L881" s="116"/>
      <c r="M881" s="116"/>
      <c r="N881" s="116" t="s">
        <v>31</v>
      </c>
      <c r="O881" s="116"/>
      <c r="P881" s="117"/>
    </row>
    <row r="882" spans="1:16" ht="15.75" x14ac:dyDescent="0.2">
      <c r="A882" s="116"/>
      <c r="B882" s="399" t="s">
        <v>185</v>
      </c>
      <c r="C882" s="399"/>
      <c r="D882" s="399"/>
      <c r="E882" s="76"/>
      <c r="F882" s="76"/>
      <c r="G882" s="76"/>
      <c r="H882" s="115"/>
      <c r="I882" s="76" t="s">
        <v>388</v>
      </c>
      <c r="J882" s="115"/>
      <c r="K882" s="76"/>
      <c r="L882" s="76"/>
      <c r="M882" s="76"/>
      <c r="N882" s="76" t="s">
        <v>182</v>
      </c>
      <c r="O882" s="76"/>
      <c r="P882" s="117"/>
    </row>
    <row r="883" spans="1:16" ht="15.75" x14ac:dyDescent="0.2">
      <c r="A883" s="399" t="s">
        <v>183</v>
      </c>
      <c r="B883" s="399"/>
      <c r="C883" s="399"/>
      <c r="D883" s="399"/>
      <c r="E883" s="399"/>
      <c r="F883" s="76"/>
      <c r="G883" s="76"/>
      <c r="H883" s="115"/>
      <c r="I883" s="76" t="s">
        <v>201</v>
      </c>
      <c r="J883" s="115"/>
      <c r="K883" s="76"/>
      <c r="L883" s="76"/>
      <c r="M883" s="76"/>
      <c r="N883" s="76" t="s">
        <v>124</v>
      </c>
      <c r="O883" s="76"/>
      <c r="P883" s="117"/>
    </row>
    <row r="884" spans="1:16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spans="1:16" x14ac:dyDescent="0.2">
      <c r="A885" s="414" t="s">
        <v>224</v>
      </c>
      <c r="B885" s="414"/>
      <c r="C885" s="414"/>
      <c r="D885" s="414"/>
      <c r="E885" s="414"/>
      <c r="F885"/>
      <c r="G885"/>
      <c r="H885"/>
      <c r="I885"/>
      <c r="J885"/>
      <c r="K885"/>
      <c r="L885"/>
      <c r="M885"/>
      <c r="N885"/>
      <c r="O885"/>
      <c r="P885"/>
    </row>
    <row r="893" spans="1:16" ht="15.75" x14ac:dyDescent="0.2">
      <c r="A893" s="399" t="s">
        <v>125</v>
      </c>
      <c r="B893" s="399"/>
      <c r="C893" s="399"/>
      <c r="D893" s="399"/>
      <c r="E893" s="399"/>
      <c r="F893" s="399"/>
      <c r="G893" s="399"/>
      <c r="H893" s="399"/>
      <c r="I893" s="399"/>
      <c r="J893" s="399"/>
      <c r="K893" s="399"/>
      <c r="L893" s="399"/>
      <c r="M893" s="399"/>
      <c r="N893" s="399"/>
      <c r="O893" s="399"/>
    </row>
    <row r="894" spans="1:16" ht="15.75" x14ac:dyDescent="0.2">
      <c r="A894" s="399" t="s">
        <v>1</v>
      </c>
      <c r="B894" s="399"/>
      <c r="C894" s="399"/>
      <c r="D894" s="399"/>
      <c r="E894" s="399"/>
      <c r="F894" s="399"/>
      <c r="G894" s="399"/>
      <c r="H894" s="399"/>
      <c r="I894" s="399"/>
      <c r="J894" s="399"/>
      <c r="K894" s="399"/>
      <c r="L894" s="399"/>
      <c r="M894" s="399"/>
      <c r="N894" s="399"/>
      <c r="O894" s="399"/>
    </row>
    <row r="895" spans="1:16" ht="15.75" x14ac:dyDescent="0.2">
      <c r="A895" s="399"/>
      <c r="B895" s="399"/>
      <c r="C895" s="399"/>
      <c r="D895" s="399"/>
      <c r="E895" s="399"/>
      <c r="F895" s="399"/>
      <c r="G895" s="399"/>
      <c r="H895" s="399"/>
      <c r="I895" s="399"/>
      <c r="J895" s="399"/>
      <c r="K895" s="399"/>
      <c r="L895" s="399"/>
      <c r="M895" s="399"/>
      <c r="N895" s="399"/>
      <c r="O895" s="399"/>
    </row>
    <row r="896" spans="1:16" ht="15.75" x14ac:dyDescent="0.2">
      <c r="A896" s="421" t="s">
        <v>206</v>
      </c>
      <c r="B896" s="421"/>
      <c r="C896" s="421"/>
      <c r="D896" s="421"/>
      <c r="E896" s="421"/>
      <c r="F896" s="421"/>
      <c r="G896" s="421"/>
      <c r="H896" s="421"/>
      <c r="I896" s="421"/>
      <c r="J896" s="421"/>
      <c r="K896" s="421"/>
      <c r="L896" s="421"/>
      <c r="M896" s="421"/>
      <c r="N896" s="421"/>
      <c r="O896" s="421"/>
    </row>
    <row r="897" spans="1:15" ht="15.75" x14ac:dyDescent="0.2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</row>
    <row r="898" spans="1:15" ht="16.5" thickBot="1" x14ac:dyDescent="0.2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</row>
    <row r="899" spans="1:15" ht="16.5" thickBot="1" x14ac:dyDescent="0.25">
      <c r="A899" s="78" t="s">
        <v>2</v>
      </c>
      <c r="B899" s="408" t="s">
        <v>140</v>
      </c>
      <c r="C899" s="409"/>
      <c r="D899" s="79" t="s">
        <v>3</v>
      </c>
      <c r="E899" s="408">
        <v>2012</v>
      </c>
      <c r="F899" s="410"/>
      <c r="G899" s="410"/>
      <c r="H899" s="409"/>
      <c r="I899" s="79" t="s">
        <v>4</v>
      </c>
      <c r="J899" s="80" t="s">
        <v>175</v>
      </c>
      <c r="K899" s="80"/>
      <c r="L899" s="80" t="s">
        <v>5</v>
      </c>
      <c r="M899" s="408" t="s">
        <v>153</v>
      </c>
      <c r="N899" s="410"/>
      <c r="O899" s="413"/>
    </row>
    <row r="900" spans="1:15" ht="16.5" thickBot="1" x14ac:dyDescent="0.2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</row>
    <row r="901" spans="1:15" ht="16.5" thickBot="1" x14ac:dyDescent="0.25">
      <c r="A901" s="78" t="s">
        <v>6</v>
      </c>
      <c r="B901" s="408" t="s">
        <v>141</v>
      </c>
      <c r="C901" s="409"/>
      <c r="D901" s="79" t="s">
        <v>7</v>
      </c>
      <c r="E901" s="408" t="s">
        <v>142</v>
      </c>
      <c r="F901" s="410"/>
      <c r="G901" s="410"/>
      <c r="H901" s="409"/>
      <c r="I901" s="79" t="s">
        <v>8</v>
      </c>
      <c r="J901" s="80">
        <v>11</v>
      </c>
      <c r="K901" s="80"/>
      <c r="L901" s="80" t="s">
        <v>9</v>
      </c>
      <c r="M901" s="408">
        <v>160</v>
      </c>
      <c r="N901" s="410"/>
      <c r="O901" s="413"/>
    </row>
    <row r="902" spans="1:15" ht="16.5" thickBot="1" x14ac:dyDescent="0.2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</row>
    <row r="903" spans="1:15" ht="16.5" thickBot="1" x14ac:dyDescent="0.25">
      <c r="A903" s="411" t="s">
        <v>10</v>
      </c>
      <c r="B903" s="412"/>
      <c r="C903" s="408" t="s">
        <v>165</v>
      </c>
      <c r="D903" s="410"/>
      <c r="E903" s="410"/>
      <c r="F903" s="410"/>
      <c r="G903" s="410"/>
      <c r="H903" s="410"/>
      <c r="I903" s="410"/>
      <c r="J903" s="410"/>
      <c r="K903" s="410"/>
      <c r="L903" s="410"/>
      <c r="M903" s="410"/>
      <c r="N903" s="410"/>
      <c r="O903" s="413"/>
    </row>
    <row r="904" spans="1:15" ht="16.5" thickBot="1" x14ac:dyDescent="0.2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</row>
    <row r="905" spans="1:15" ht="16.5" thickBot="1" x14ac:dyDescent="0.25">
      <c r="A905" s="411" t="s">
        <v>11</v>
      </c>
      <c r="B905" s="412"/>
      <c r="C905" s="408" t="s">
        <v>194</v>
      </c>
      <c r="D905" s="410"/>
      <c r="E905" s="410"/>
      <c r="F905" s="410"/>
      <c r="G905" s="410"/>
      <c r="H905" s="410"/>
      <c r="I905" s="410"/>
      <c r="J905" s="410"/>
      <c r="K905" s="410"/>
      <c r="L905" s="410"/>
      <c r="M905" s="410"/>
      <c r="N905" s="410"/>
      <c r="O905" s="413"/>
    </row>
    <row r="906" spans="1:15" ht="16.5" thickBot="1" x14ac:dyDescent="0.25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</row>
    <row r="907" spans="1:15" ht="16.5" thickBot="1" x14ac:dyDescent="0.25">
      <c r="A907" s="400" t="s">
        <v>12</v>
      </c>
      <c r="B907" s="402" t="s">
        <v>13</v>
      </c>
      <c r="C907" s="403"/>
      <c r="D907" s="404" t="s">
        <v>14</v>
      </c>
      <c r="E907" s="391" t="s">
        <v>15</v>
      </c>
      <c r="F907" s="392"/>
      <c r="G907" s="392"/>
      <c r="H907" s="392"/>
      <c r="I907" s="393"/>
      <c r="J907" s="404" t="s">
        <v>16</v>
      </c>
      <c r="K907" s="404" t="s">
        <v>17</v>
      </c>
      <c r="L907" s="425" t="s">
        <v>18</v>
      </c>
      <c r="M907" s="403"/>
      <c r="N907" s="394" t="s">
        <v>115</v>
      </c>
      <c r="O907" s="395"/>
    </row>
    <row r="908" spans="1:15" ht="32.25" thickBot="1" x14ac:dyDescent="0.25">
      <c r="A908" s="401"/>
      <c r="B908" s="82" t="s">
        <v>19</v>
      </c>
      <c r="C908" s="83" t="s">
        <v>20</v>
      </c>
      <c r="D908" s="405"/>
      <c r="E908" s="84" t="s">
        <v>21</v>
      </c>
      <c r="F908" s="84" t="s">
        <v>22</v>
      </c>
      <c r="G908" s="85" t="s">
        <v>23</v>
      </c>
      <c r="H908" s="119" t="s">
        <v>24</v>
      </c>
      <c r="I908" s="86" t="s">
        <v>25</v>
      </c>
      <c r="J908" s="405"/>
      <c r="K908" s="405"/>
      <c r="L908" s="87" t="s">
        <v>26</v>
      </c>
      <c r="M908" s="88" t="s">
        <v>27</v>
      </c>
      <c r="N908" s="396"/>
      <c r="O908" s="397"/>
    </row>
    <row r="909" spans="1:15" ht="15.75" x14ac:dyDescent="0.2">
      <c r="A909" s="130">
        <v>45440</v>
      </c>
      <c r="B909" s="131"/>
      <c r="C909" s="131">
        <v>210948</v>
      </c>
      <c r="D909" s="132"/>
      <c r="E909" s="96"/>
      <c r="F909" s="96"/>
      <c r="G909" s="133"/>
      <c r="H909" s="134"/>
      <c r="I909" s="156"/>
      <c r="J909" s="135"/>
      <c r="K909" s="136"/>
      <c r="L909" s="138"/>
      <c r="M909" s="138"/>
      <c r="N909" s="406"/>
      <c r="O909" s="407"/>
    </row>
    <row r="910" spans="1:15" ht="15.75" x14ac:dyDescent="0.2">
      <c r="A910" s="130">
        <v>45462</v>
      </c>
      <c r="B910" s="131">
        <v>210948</v>
      </c>
      <c r="C910" s="131">
        <v>211183</v>
      </c>
      <c r="D910" s="132">
        <f>+C910-B910</f>
        <v>235</v>
      </c>
      <c r="E910" s="96" t="s">
        <v>218</v>
      </c>
      <c r="F910" s="96" t="s">
        <v>216</v>
      </c>
      <c r="G910" s="133">
        <v>150.6139</v>
      </c>
      <c r="H910" s="134">
        <v>25.2</v>
      </c>
      <c r="I910" s="156">
        <f>H910*G910</f>
        <v>3795.47028</v>
      </c>
      <c r="J910" s="135">
        <f>D910/G910</f>
        <v>1.5602809568041196</v>
      </c>
      <c r="K910" s="136">
        <v>45462</v>
      </c>
      <c r="L910" s="138" t="s">
        <v>150</v>
      </c>
      <c r="M910" s="138" t="s">
        <v>217</v>
      </c>
      <c r="N910" s="406" t="s">
        <v>212</v>
      </c>
      <c r="O910" s="407"/>
    </row>
    <row r="911" spans="1:15" ht="15.75" x14ac:dyDescent="0.2">
      <c r="A911" s="130"/>
      <c r="B911" s="131"/>
      <c r="C911" s="131"/>
      <c r="D911" s="132"/>
      <c r="E911" s="96"/>
      <c r="F911" s="96"/>
      <c r="G911" s="133"/>
      <c r="H911" s="134"/>
      <c r="I911" s="156"/>
      <c r="J911" s="135"/>
      <c r="K911" s="136"/>
      <c r="L911" s="138"/>
      <c r="M911" s="138"/>
      <c r="N911" s="415"/>
      <c r="O911" s="416"/>
    </row>
    <row r="912" spans="1:15" ht="15.75" x14ac:dyDescent="0.2">
      <c r="A912" s="130"/>
      <c r="B912" s="131"/>
      <c r="C912" s="131"/>
      <c r="D912" s="132"/>
      <c r="E912" s="96"/>
      <c r="F912" s="96"/>
      <c r="G912" s="133"/>
      <c r="H912" s="134"/>
      <c r="I912" s="156"/>
      <c r="J912" s="135"/>
      <c r="K912" s="136"/>
      <c r="L912" s="138"/>
      <c r="M912" s="138"/>
      <c r="N912" s="406"/>
      <c r="O912" s="407"/>
    </row>
    <row r="913" spans="1:16" ht="16.5" thickBot="1" x14ac:dyDescent="0.25">
      <c r="A913" s="93"/>
      <c r="B913" s="94"/>
      <c r="C913" s="95"/>
      <c r="D913" s="89"/>
      <c r="E913" s="96"/>
      <c r="F913" s="96"/>
      <c r="G913" s="96"/>
      <c r="H913" s="97"/>
      <c r="I913" s="91"/>
      <c r="J913" s="98"/>
      <c r="K913" s="99"/>
      <c r="L913" s="101"/>
      <c r="M913" s="101"/>
      <c r="N913" s="417"/>
      <c r="O913" s="418"/>
    </row>
    <row r="914" spans="1:16" ht="16.5" thickBot="1" x14ac:dyDescent="0.25">
      <c r="A914" s="172" t="s">
        <v>28</v>
      </c>
      <c r="B914" s="104"/>
      <c r="C914" s="105"/>
      <c r="D914" s="106">
        <f>SUM(D909:D913)</f>
        <v>235</v>
      </c>
      <c r="E914" s="107"/>
      <c r="F914" s="107"/>
      <c r="G914" s="108">
        <f>SUM(G909:G913)</f>
        <v>150.6139</v>
      </c>
      <c r="H914" s="105"/>
      <c r="I914" s="108">
        <f>SUM(I909:I913)</f>
        <v>3795.47028</v>
      </c>
      <c r="J914" s="109">
        <f>D914/G914</f>
        <v>1.5602809568041196</v>
      </c>
      <c r="K914" s="110"/>
      <c r="L914" s="111"/>
      <c r="M914" s="112"/>
      <c r="N914" s="419"/>
      <c r="O914" s="420"/>
    </row>
    <row r="915" spans="1:16" ht="15.75" x14ac:dyDescent="0.2">
      <c r="A915" s="76"/>
      <c r="B915" s="113"/>
      <c r="C915" s="113"/>
      <c r="D915" s="113"/>
      <c r="E915" s="113"/>
      <c r="F915" s="113"/>
      <c r="G915" s="113"/>
      <c r="H915" s="113"/>
      <c r="I915" s="76"/>
      <c r="J915" s="76"/>
      <c r="K915" s="76"/>
      <c r="L915" s="76"/>
      <c r="M915" s="76"/>
      <c r="N915" s="113"/>
      <c r="O915" s="114"/>
    </row>
    <row r="916" spans="1:16" ht="15.75" x14ac:dyDescent="0.2">
      <c r="A916" s="76"/>
      <c r="B916" s="113"/>
      <c r="C916" s="113"/>
      <c r="D916" s="113"/>
      <c r="E916" s="113"/>
      <c r="F916" s="113"/>
      <c r="G916" s="113"/>
      <c r="H916" s="113"/>
      <c r="I916" s="76"/>
      <c r="J916" s="76"/>
      <c r="K916" s="76"/>
      <c r="L916" s="76"/>
      <c r="M916" s="76"/>
      <c r="N916" s="113"/>
      <c r="O916" s="114"/>
    </row>
    <row r="917" spans="1:16" ht="15.75" x14ac:dyDescent="0.2">
      <c r="A917" s="76"/>
      <c r="B917" s="113"/>
      <c r="C917" s="113"/>
      <c r="D917" s="113"/>
      <c r="E917" s="113"/>
      <c r="F917" s="113"/>
      <c r="G917" s="113"/>
      <c r="H917" s="113"/>
      <c r="I917" s="76"/>
      <c r="J917" s="76"/>
      <c r="K917" s="76"/>
      <c r="L917" s="76"/>
      <c r="M917" s="76"/>
      <c r="N917" s="113"/>
      <c r="O917" s="114"/>
    </row>
    <row r="918" spans="1:16" ht="15.75" x14ac:dyDescent="0.2">
      <c r="A918" s="115"/>
      <c r="B918" s="398" t="s">
        <v>29</v>
      </c>
      <c r="C918" s="398"/>
      <c r="D918" s="398"/>
      <c r="E918" s="116"/>
      <c r="F918" s="116"/>
      <c r="G918" s="116"/>
      <c r="H918" s="115"/>
      <c r="I918" s="116" t="s">
        <v>30</v>
      </c>
      <c r="J918" s="115"/>
      <c r="K918" s="116"/>
      <c r="L918" s="116"/>
      <c r="M918" s="116" t="s">
        <v>31</v>
      </c>
      <c r="N918" s="116"/>
      <c r="O918" s="117"/>
    </row>
    <row r="919" spans="1:16" ht="15.75" x14ac:dyDescent="0.2">
      <c r="A919" s="116"/>
      <c r="B919" s="399" t="s">
        <v>185</v>
      </c>
      <c r="C919" s="399"/>
      <c r="D919" s="399"/>
      <c r="E919" s="76"/>
      <c r="F919" s="76"/>
      <c r="G919" s="76"/>
      <c r="H919" s="115"/>
      <c r="I919" s="76" t="s">
        <v>199</v>
      </c>
      <c r="J919" s="115"/>
      <c r="K919" s="76"/>
      <c r="L919" s="76"/>
      <c r="M919" s="76" t="s">
        <v>182</v>
      </c>
      <c r="N919" s="76"/>
      <c r="O919" s="117"/>
    </row>
    <row r="920" spans="1:16" ht="15.75" x14ac:dyDescent="0.2">
      <c r="A920" s="399" t="s">
        <v>183</v>
      </c>
      <c r="B920" s="399"/>
      <c r="C920" s="399"/>
      <c r="D920" s="399"/>
      <c r="E920" s="399"/>
      <c r="F920" s="76"/>
      <c r="G920" s="76"/>
      <c r="H920" s="115"/>
      <c r="I920" s="76" t="s">
        <v>201</v>
      </c>
      <c r="J920" s="115"/>
      <c r="K920" s="76"/>
      <c r="L920" s="76"/>
      <c r="M920" s="76" t="s">
        <v>124</v>
      </c>
      <c r="N920" s="76"/>
      <c r="O920" s="117"/>
    </row>
    <row r="924" spans="1:16" ht="15.75" x14ac:dyDescent="0.2">
      <c r="A924" s="399" t="s">
        <v>164</v>
      </c>
      <c r="B924" s="399"/>
      <c r="C924" s="399"/>
      <c r="D924" s="399"/>
      <c r="E924" s="399"/>
      <c r="F924" s="399"/>
      <c r="G924" s="399"/>
      <c r="H924" s="399"/>
      <c r="I924" s="399"/>
      <c r="J924" s="399"/>
      <c r="K924" s="399"/>
      <c r="L924" s="399"/>
      <c r="M924" s="399"/>
      <c r="N924" s="399"/>
      <c r="O924" s="399"/>
      <c r="P924" s="399"/>
    </row>
    <row r="925" spans="1:16" ht="15.75" x14ac:dyDescent="0.2">
      <c r="A925" s="399" t="s">
        <v>1</v>
      </c>
      <c r="B925" s="399"/>
      <c r="C925" s="399"/>
      <c r="D925" s="399"/>
      <c r="E925" s="399"/>
      <c r="F925" s="399"/>
      <c r="G925" s="399"/>
      <c r="H925" s="399"/>
      <c r="I925" s="399"/>
      <c r="J925" s="399"/>
      <c r="K925" s="399"/>
      <c r="L925" s="399"/>
      <c r="M925" s="399"/>
      <c r="N925" s="399"/>
      <c r="O925" s="399"/>
      <c r="P925" s="399"/>
    </row>
    <row r="926" spans="1:16" ht="15.75" x14ac:dyDescent="0.2">
      <c r="A926" s="399"/>
      <c r="B926" s="399"/>
      <c r="C926" s="399"/>
      <c r="D926" s="399"/>
      <c r="E926" s="399"/>
      <c r="F926" s="399"/>
      <c r="G926" s="399"/>
      <c r="H926" s="399"/>
      <c r="I926" s="399"/>
      <c r="J926" s="399"/>
      <c r="K926" s="399"/>
      <c r="L926" s="399"/>
      <c r="M926" s="399"/>
      <c r="N926" s="399"/>
      <c r="O926" s="399"/>
      <c r="P926" s="399"/>
    </row>
    <row r="927" spans="1:16" ht="15.75" x14ac:dyDescent="0.2">
      <c r="A927" s="421" t="s">
        <v>256</v>
      </c>
      <c r="B927" s="421"/>
      <c r="C927" s="421"/>
      <c r="D927" s="421"/>
      <c r="E927" s="421"/>
      <c r="F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</row>
    <row r="928" spans="1:16" ht="15.75" x14ac:dyDescent="0.2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1:16" ht="16.5" thickBot="1" x14ac:dyDescent="0.2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1:16" ht="16.5" thickBot="1" x14ac:dyDescent="0.25">
      <c r="A930" s="78" t="s">
        <v>2</v>
      </c>
      <c r="B930" s="408" t="s">
        <v>140</v>
      </c>
      <c r="C930" s="409"/>
      <c r="D930" s="79" t="s">
        <v>3</v>
      </c>
      <c r="E930" s="408">
        <v>2012</v>
      </c>
      <c r="F930" s="410"/>
      <c r="G930" s="410"/>
      <c r="H930" s="409"/>
      <c r="I930" s="79" t="s">
        <v>4</v>
      </c>
      <c r="J930" s="80" t="s">
        <v>175</v>
      </c>
      <c r="K930" s="80"/>
      <c r="L930" s="80"/>
      <c r="M930" s="80" t="s">
        <v>5</v>
      </c>
      <c r="N930" s="408" t="s">
        <v>153</v>
      </c>
      <c r="O930" s="410"/>
      <c r="P930" s="413"/>
    </row>
    <row r="931" spans="1:16" ht="16.5" thickBot="1" x14ac:dyDescent="0.2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1:16" ht="16.5" thickBot="1" x14ac:dyDescent="0.25">
      <c r="A932" s="78" t="s">
        <v>6</v>
      </c>
      <c r="B932" s="408" t="s">
        <v>141</v>
      </c>
      <c r="C932" s="409"/>
      <c r="D932" s="79" t="s">
        <v>7</v>
      </c>
      <c r="E932" s="408" t="s">
        <v>142</v>
      </c>
      <c r="F932" s="410"/>
      <c r="G932" s="410"/>
      <c r="H932" s="409"/>
      <c r="I932" s="79" t="s">
        <v>8</v>
      </c>
      <c r="J932" s="80">
        <v>11</v>
      </c>
      <c r="K932" s="80"/>
      <c r="L932" s="80"/>
      <c r="M932" s="80" t="s">
        <v>9</v>
      </c>
      <c r="N932" s="80"/>
      <c r="O932" s="178"/>
      <c r="P932" s="179">
        <v>160</v>
      </c>
    </row>
    <row r="933" spans="1:16" ht="16.5" thickBot="1" x14ac:dyDescent="0.2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1:16" ht="16.5" thickBot="1" x14ac:dyDescent="0.25">
      <c r="A934" s="411" t="s">
        <v>10</v>
      </c>
      <c r="B934" s="412"/>
      <c r="C934" s="408" t="s">
        <v>165</v>
      </c>
      <c r="D934" s="410"/>
      <c r="E934" s="410"/>
      <c r="F934" s="410"/>
      <c r="G934" s="410"/>
      <c r="H934" s="410"/>
      <c r="I934" s="410"/>
      <c r="J934" s="410"/>
      <c r="K934" s="410"/>
      <c r="L934" s="410"/>
      <c r="M934" s="410"/>
      <c r="N934" s="410"/>
      <c r="O934" s="410"/>
      <c r="P934" s="413"/>
    </row>
    <row r="935" spans="1:16" ht="16.5" thickBot="1" x14ac:dyDescent="0.2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1:16" ht="16.5" thickBot="1" x14ac:dyDescent="0.25">
      <c r="A936" s="411" t="s">
        <v>11</v>
      </c>
      <c r="B936" s="412"/>
      <c r="C936" s="408" t="s">
        <v>194</v>
      </c>
      <c r="D936" s="410"/>
      <c r="E936" s="410"/>
      <c r="F936" s="410"/>
      <c r="G936" s="410"/>
      <c r="H936" s="410"/>
      <c r="I936" s="410"/>
      <c r="J936" s="410"/>
      <c r="K936" s="410"/>
      <c r="L936" s="410"/>
      <c r="M936" s="410"/>
      <c r="N936" s="410"/>
      <c r="O936" s="410"/>
      <c r="P936" s="413"/>
    </row>
    <row r="937" spans="1:16" ht="16.5" thickBot="1" x14ac:dyDescent="0.25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</row>
    <row r="938" spans="1:16" ht="16.5" thickBot="1" x14ac:dyDescent="0.25">
      <c r="A938" s="400" t="s">
        <v>12</v>
      </c>
      <c r="B938" s="402" t="s">
        <v>13</v>
      </c>
      <c r="C938" s="403"/>
      <c r="D938" s="404" t="s">
        <v>220</v>
      </c>
      <c r="E938" s="391" t="s">
        <v>15</v>
      </c>
      <c r="F938" s="392"/>
      <c r="G938" s="392"/>
      <c r="H938" s="392"/>
      <c r="I938" s="393"/>
      <c r="J938" s="404" t="s">
        <v>16</v>
      </c>
      <c r="K938" s="404" t="s">
        <v>17</v>
      </c>
      <c r="L938" s="391" t="s">
        <v>18</v>
      </c>
      <c r="M938" s="392"/>
      <c r="N938" s="393"/>
      <c r="O938" s="394" t="s">
        <v>115</v>
      </c>
      <c r="P938" s="395"/>
    </row>
    <row r="939" spans="1:16" ht="32.25" thickBot="1" x14ac:dyDescent="0.25">
      <c r="A939" s="401"/>
      <c r="B939" s="82" t="s">
        <v>19</v>
      </c>
      <c r="C939" s="83" t="s">
        <v>20</v>
      </c>
      <c r="D939" s="405"/>
      <c r="E939" s="84" t="s">
        <v>21</v>
      </c>
      <c r="F939" s="84" t="s">
        <v>22</v>
      </c>
      <c r="G939" s="85" t="s">
        <v>23</v>
      </c>
      <c r="H939" s="119" t="s">
        <v>24</v>
      </c>
      <c r="I939" s="86" t="s">
        <v>25</v>
      </c>
      <c r="J939" s="405"/>
      <c r="K939" s="405"/>
      <c r="L939" s="176" t="s">
        <v>223</v>
      </c>
      <c r="M939" s="85" t="s">
        <v>221</v>
      </c>
      <c r="N939" s="83" t="s">
        <v>222</v>
      </c>
      <c r="O939" s="396"/>
      <c r="P939" s="397"/>
    </row>
    <row r="940" spans="1:16" ht="15.75" x14ac:dyDescent="0.2">
      <c r="A940" s="151"/>
      <c r="B940" s="155"/>
      <c r="C940" s="155"/>
      <c r="D940" s="148"/>
      <c r="E940" s="96"/>
      <c r="F940" s="96"/>
      <c r="G940" s="152"/>
      <c r="H940" s="153"/>
      <c r="I940" s="157"/>
      <c r="J940" s="149"/>
      <c r="K940" s="99"/>
      <c r="L940" s="173"/>
      <c r="M940" s="177"/>
      <c r="N940" s="100"/>
      <c r="O940" s="406"/>
      <c r="P940" s="407"/>
    </row>
    <row r="941" spans="1:16" ht="15.75" x14ac:dyDescent="0.2">
      <c r="A941" s="151"/>
      <c r="B941" s="155"/>
      <c r="C941" s="155"/>
      <c r="D941" s="148">
        <f>+C941-B941</f>
        <v>0</v>
      </c>
      <c r="E941" s="96"/>
      <c r="F941" s="96"/>
      <c r="G941" s="152"/>
      <c r="H941" s="153"/>
      <c r="I941" s="157">
        <f>G941*H941</f>
        <v>0</v>
      </c>
      <c r="J941" s="149" t="e">
        <f>D941/G941</f>
        <v>#DIV/0!</v>
      </c>
      <c r="K941" s="99"/>
      <c r="L941" s="173"/>
      <c r="M941" s="94"/>
      <c r="N941" s="100"/>
      <c r="O941" s="406"/>
      <c r="P941" s="407"/>
    </row>
    <row r="942" spans="1:16" ht="15.75" x14ac:dyDescent="0.2">
      <c r="A942" s="151"/>
      <c r="B942" s="155"/>
      <c r="C942" s="152"/>
      <c r="D942" s="148">
        <f>+C942-B942</f>
        <v>0</v>
      </c>
      <c r="E942" s="96"/>
      <c r="F942" s="96"/>
      <c r="G942" s="152"/>
      <c r="H942" s="153"/>
      <c r="I942" s="157">
        <f>G942*H942</f>
        <v>0</v>
      </c>
      <c r="J942" s="149" t="e">
        <f>D942/G942</f>
        <v>#DIV/0!</v>
      </c>
      <c r="K942" s="99"/>
      <c r="L942" s="173"/>
      <c r="M942" s="94"/>
      <c r="N942" s="100"/>
      <c r="O942" s="406"/>
      <c r="P942" s="407"/>
    </row>
    <row r="943" spans="1:16" ht="15.75" x14ac:dyDescent="0.2">
      <c r="A943" s="151"/>
      <c r="B943" s="152"/>
      <c r="C943" s="152"/>
      <c r="D943" s="148">
        <f>+C943-B943</f>
        <v>0</v>
      </c>
      <c r="E943" s="96"/>
      <c r="F943" s="96"/>
      <c r="G943" s="152"/>
      <c r="H943" s="153"/>
      <c r="I943" s="157">
        <f>G943*H943</f>
        <v>0</v>
      </c>
      <c r="J943" s="149" t="e">
        <f>D943/G943</f>
        <v>#DIV/0!</v>
      </c>
      <c r="K943" s="99"/>
      <c r="L943" s="173"/>
      <c r="M943" s="94"/>
      <c r="N943" s="100"/>
      <c r="O943" s="406"/>
      <c r="P943" s="407"/>
    </row>
    <row r="944" spans="1:16" ht="15.75" x14ac:dyDescent="0.2">
      <c r="A944" s="151"/>
      <c r="B944" s="152"/>
      <c r="C944" s="152"/>
      <c r="D944" s="148">
        <f>+C944-B944</f>
        <v>0</v>
      </c>
      <c r="E944" s="96"/>
      <c r="F944" s="96"/>
      <c r="G944" s="152"/>
      <c r="H944" s="153"/>
      <c r="I944" s="157">
        <f>G944*H944</f>
        <v>0</v>
      </c>
      <c r="J944" s="149" t="e">
        <f>D944/G944</f>
        <v>#DIV/0!</v>
      </c>
      <c r="K944" s="99"/>
      <c r="L944" s="173"/>
      <c r="M944" s="94"/>
      <c r="N944" s="100"/>
      <c r="O944" s="406"/>
      <c r="P944" s="407"/>
    </row>
    <row r="945" spans="1:16" ht="15.75" x14ac:dyDescent="0.2">
      <c r="A945" s="151"/>
      <c r="B945" s="152"/>
      <c r="C945" s="152"/>
      <c r="D945" s="148">
        <f>+C945-B945</f>
        <v>0</v>
      </c>
      <c r="E945" s="96"/>
      <c r="F945" s="96"/>
      <c r="G945" s="152"/>
      <c r="H945" s="153"/>
      <c r="I945" s="157">
        <f>G945*H945</f>
        <v>0</v>
      </c>
      <c r="J945" s="149" t="e">
        <f>D945/G945</f>
        <v>#DIV/0!</v>
      </c>
      <c r="K945" s="99"/>
      <c r="L945" s="173"/>
      <c r="M945" s="94"/>
      <c r="N945" s="100"/>
      <c r="O945" s="406"/>
      <c r="P945" s="407"/>
    </row>
    <row r="946" spans="1:16" ht="15.75" x14ac:dyDescent="0.2">
      <c r="A946" s="151"/>
      <c r="B946" s="152"/>
      <c r="C946" s="152"/>
      <c r="D946" s="148"/>
      <c r="E946" s="96"/>
      <c r="F946" s="96"/>
      <c r="G946" s="152"/>
      <c r="H946" s="153"/>
      <c r="I946" s="157"/>
      <c r="J946" s="149"/>
      <c r="K946" s="99"/>
      <c r="L946" s="173"/>
      <c r="M946" s="94"/>
      <c r="N946" s="100"/>
      <c r="O946" s="415"/>
      <c r="P946" s="416"/>
    </row>
    <row r="947" spans="1:16" ht="16.5" thickBot="1" x14ac:dyDescent="0.25">
      <c r="A947" s="93"/>
      <c r="B947" s="128"/>
      <c r="C947" s="128"/>
      <c r="D947" s="129"/>
      <c r="E947" s="96"/>
      <c r="F947" s="96"/>
      <c r="G947" s="96"/>
      <c r="H947" s="97"/>
      <c r="I947" s="91"/>
      <c r="J947" s="98"/>
      <c r="K947" s="92"/>
      <c r="L947" s="174"/>
      <c r="M947" s="163"/>
      <c r="N947" s="101"/>
      <c r="O947" s="417"/>
      <c r="P947" s="418"/>
    </row>
    <row r="948" spans="1:16" ht="16.5" thickBot="1" x14ac:dyDescent="0.25">
      <c r="A948" s="181" t="s">
        <v>28</v>
      </c>
      <c r="B948" s="104"/>
      <c r="C948" s="105"/>
      <c r="D948" s="106">
        <f>SUM(D940:D947)</f>
        <v>0</v>
      </c>
      <c r="E948" s="107"/>
      <c r="F948" s="107"/>
      <c r="G948" s="118">
        <f>SUM(G940:G947)</f>
        <v>0</v>
      </c>
      <c r="H948" s="105"/>
      <c r="I948" s="118">
        <f>SUM(I940:I947)</f>
        <v>0</v>
      </c>
      <c r="J948" s="109" t="e">
        <f>D948/G948</f>
        <v>#DIV/0!</v>
      </c>
      <c r="K948" s="110"/>
      <c r="L948" s="175"/>
      <c r="M948" s="111"/>
      <c r="N948" s="112"/>
      <c r="O948" s="419"/>
      <c r="P948" s="420"/>
    </row>
    <row r="949" spans="1:16" ht="15.75" x14ac:dyDescent="0.2">
      <c r="A949" s="76"/>
      <c r="B949" s="113"/>
      <c r="C949" s="113"/>
      <c r="D949" s="113"/>
      <c r="E949" s="113"/>
      <c r="F949" s="113"/>
      <c r="G949" s="113"/>
      <c r="H949" s="113"/>
      <c r="I949" s="76"/>
      <c r="J949" s="76"/>
      <c r="K949" s="76"/>
      <c r="L949" s="76"/>
      <c r="M949" s="76"/>
      <c r="N949" s="76"/>
      <c r="O949" s="113"/>
      <c r="P949" s="114"/>
    </row>
    <row r="950" spans="1:16" ht="15.75" x14ac:dyDescent="0.2">
      <c r="A950" s="76"/>
      <c r="B950" s="113"/>
      <c r="C950" s="113"/>
      <c r="D950" s="113"/>
      <c r="E950" s="113"/>
      <c r="F950" s="113"/>
      <c r="G950" s="113"/>
      <c r="H950" s="113"/>
      <c r="I950" s="76"/>
      <c r="J950" s="76"/>
      <c r="K950" s="76"/>
      <c r="L950" s="76"/>
      <c r="M950" s="76"/>
      <c r="N950" s="76"/>
      <c r="O950" s="113"/>
      <c r="P950" s="114"/>
    </row>
    <row r="951" spans="1:16" ht="15.75" x14ac:dyDescent="0.2">
      <c r="A951" s="76"/>
      <c r="B951" s="113"/>
      <c r="C951" s="113"/>
      <c r="D951" s="113"/>
      <c r="E951" s="113"/>
      <c r="F951" s="113"/>
      <c r="G951" s="113"/>
      <c r="H951" s="113"/>
      <c r="I951" s="76"/>
      <c r="J951" s="76"/>
      <c r="K951" s="76"/>
      <c r="L951" s="76"/>
      <c r="M951" s="1"/>
      <c r="N951" s="1"/>
      <c r="O951" s="3"/>
      <c r="P951" s="114"/>
    </row>
    <row r="952" spans="1:16" ht="15.75" x14ac:dyDescent="0.2">
      <c r="A952" s="115"/>
      <c r="B952" s="398" t="s">
        <v>29</v>
      </c>
      <c r="C952" s="398"/>
      <c r="D952" s="398"/>
      <c r="E952" s="116"/>
      <c r="F952" s="116"/>
      <c r="G952" s="116"/>
      <c r="H952" s="115"/>
      <c r="I952" s="116" t="s">
        <v>30</v>
      </c>
      <c r="J952" s="115"/>
      <c r="K952" s="116"/>
      <c r="L952" s="116"/>
      <c r="M952" s="116"/>
      <c r="N952" s="116" t="s">
        <v>31</v>
      </c>
      <c r="O952" s="116"/>
      <c r="P952" s="117"/>
    </row>
    <row r="953" spans="1:16" ht="15.75" x14ac:dyDescent="0.2">
      <c r="A953" s="116"/>
      <c r="B953" s="399" t="s">
        <v>185</v>
      </c>
      <c r="C953" s="399"/>
      <c r="D953" s="399"/>
      <c r="E953" s="76"/>
      <c r="F953" s="76"/>
      <c r="G953" s="76"/>
      <c r="H953" s="115"/>
      <c r="I953" s="76" t="s">
        <v>388</v>
      </c>
      <c r="J953" s="115"/>
      <c r="K953" s="76"/>
      <c r="L953" s="76"/>
      <c r="M953" s="76"/>
      <c r="N953" s="76" t="s">
        <v>182</v>
      </c>
      <c r="O953" s="76"/>
      <c r="P953" s="117"/>
    </row>
    <row r="954" spans="1:16" ht="15.75" x14ac:dyDescent="0.2">
      <c r="A954" s="399" t="s">
        <v>183</v>
      </c>
      <c r="B954" s="399"/>
      <c r="C954" s="399"/>
      <c r="D954" s="399"/>
      <c r="E954" s="399"/>
      <c r="F954" s="76"/>
      <c r="G954" s="76"/>
      <c r="H954" s="115"/>
      <c r="I954" s="76" t="s">
        <v>201</v>
      </c>
      <c r="J954" s="115"/>
      <c r="K954" s="76"/>
      <c r="L954" s="76"/>
      <c r="M954" s="76"/>
      <c r="N954" s="76" t="s">
        <v>124</v>
      </c>
      <c r="O954" s="76"/>
      <c r="P954" s="117"/>
    </row>
    <row r="955" spans="1:16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</row>
    <row r="956" spans="1:16" x14ac:dyDescent="0.2">
      <c r="A956" s="414" t="s">
        <v>224</v>
      </c>
      <c r="B956" s="414"/>
      <c r="C956" s="414"/>
      <c r="D956" s="414"/>
      <c r="E956" s="414"/>
      <c r="F956"/>
      <c r="G956"/>
      <c r="H956"/>
      <c r="I956"/>
      <c r="J956"/>
      <c r="K956"/>
      <c r="L956"/>
      <c r="M956"/>
      <c r="N956"/>
      <c r="O956"/>
      <c r="P956"/>
    </row>
    <row r="961" spans="1:16" ht="15.75" x14ac:dyDescent="0.2">
      <c r="A961" s="399" t="s">
        <v>125</v>
      </c>
      <c r="B961" s="399"/>
      <c r="C961" s="399"/>
      <c r="D961" s="399"/>
      <c r="E961" s="399"/>
      <c r="F961" s="399"/>
      <c r="G961" s="399"/>
      <c r="H961" s="399"/>
      <c r="I961" s="399"/>
      <c r="J961" s="399"/>
      <c r="K961" s="399"/>
      <c r="L961" s="399"/>
      <c r="M961" s="399"/>
      <c r="N961" s="399"/>
      <c r="O961" s="399"/>
    </row>
    <row r="962" spans="1:16" ht="15.75" x14ac:dyDescent="0.2">
      <c r="A962" s="399" t="s">
        <v>1</v>
      </c>
      <c r="B962" s="399"/>
      <c r="C962" s="399"/>
      <c r="D962" s="399"/>
      <c r="E962" s="399"/>
      <c r="F962" s="399"/>
      <c r="G962" s="399"/>
      <c r="H962" s="399"/>
      <c r="I962" s="399"/>
      <c r="J962" s="399"/>
      <c r="K962" s="399"/>
      <c r="L962" s="399"/>
      <c r="M962" s="399"/>
      <c r="N962" s="399"/>
      <c r="O962" s="399"/>
    </row>
    <row r="963" spans="1:16" ht="15.75" x14ac:dyDescent="0.2">
      <c r="A963" s="399"/>
      <c r="B963" s="399"/>
      <c r="C963" s="399"/>
      <c r="D963" s="399"/>
      <c r="E963" s="399"/>
      <c r="F963" s="399"/>
      <c r="G963" s="399"/>
      <c r="H963" s="399"/>
      <c r="I963" s="399"/>
      <c r="J963" s="399"/>
      <c r="K963" s="399"/>
      <c r="L963" s="399"/>
      <c r="M963" s="399"/>
      <c r="N963" s="399"/>
      <c r="O963" s="399"/>
    </row>
    <row r="964" spans="1:16" ht="15.75" x14ac:dyDescent="0.2">
      <c r="A964" s="421" t="s">
        <v>219</v>
      </c>
      <c r="B964" s="421"/>
      <c r="C964" s="421"/>
      <c r="D964" s="421"/>
      <c r="E964" s="421"/>
      <c r="F964" s="421"/>
      <c r="G964" s="421"/>
      <c r="H964" s="421"/>
      <c r="I964" s="421"/>
      <c r="J964" s="421"/>
      <c r="K964" s="421"/>
      <c r="L964" s="421"/>
      <c r="M964" s="421"/>
      <c r="N964" s="421"/>
      <c r="O964" s="421"/>
    </row>
    <row r="965" spans="1:16" ht="15.75" x14ac:dyDescent="0.2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</row>
    <row r="966" spans="1:16" ht="16.5" thickBot="1" x14ac:dyDescent="0.2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</row>
    <row r="967" spans="1:16" ht="16.5" thickBot="1" x14ac:dyDescent="0.25">
      <c r="A967" s="78" t="s">
        <v>2</v>
      </c>
      <c r="B967" s="408" t="s">
        <v>143</v>
      </c>
      <c r="C967" s="409"/>
      <c r="D967" s="79" t="s">
        <v>3</v>
      </c>
      <c r="E967" s="408">
        <v>2012</v>
      </c>
      <c r="F967" s="410"/>
      <c r="G967" s="410"/>
      <c r="H967" s="409"/>
      <c r="I967" s="79" t="s">
        <v>4</v>
      </c>
      <c r="J967" s="80" t="s">
        <v>176</v>
      </c>
      <c r="K967" s="80"/>
      <c r="L967" s="80" t="s">
        <v>5</v>
      </c>
      <c r="M967" s="478" t="s">
        <v>152</v>
      </c>
      <c r="N967" s="410"/>
      <c r="O967" s="410"/>
      <c r="P967" s="413"/>
    </row>
    <row r="968" spans="1:16" ht="16.5" thickBot="1" x14ac:dyDescent="0.2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</row>
    <row r="969" spans="1:16" ht="16.5" thickBot="1" x14ac:dyDescent="0.25">
      <c r="A969" s="78" t="s">
        <v>6</v>
      </c>
      <c r="B969" s="408" t="s">
        <v>144</v>
      </c>
      <c r="C969" s="409"/>
      <c r="D969" s="79" t="s">
        <v>7</v>
      </c>
      <c r="E969" s="408" t="s">
        <v>145</v>
      </c>
      <c r="F969" s="410"/>
      <c r="G969" s="410"/>
      <c r="H969" s="409"/>
      <c r="I969" s="79" t="s">
        <v>8</v>
      </c>
      <c r="J969" s="80">
        <v>12</v>
      </c>
      <c r="K969" s="80"/>
      <c r="L969" s="408" t="s">
        <v>9</v>
      </c>
      <c r="M969" s="410"/>
      <c r="N969" s="478">
        <v>120</v>
      </c>
      <c r="O969" s="410"/>
      <c r="P969" s="413"/>
    </row>
    <row r="970" spans="1:16" ht="16.5" thickBot="1" x14ac:dyDescent="0.25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</row>
    <row r="971" spans="1:16" ht="16.5" thickBot="1" x14ac:dyDescent="0.25">
      <c r="A971" s="411" t="s">
        <v>10</v>
      </c>
      <c r="B971" s="477"/>
      <c r="C971" s="478" t="s">
        <v>165</v>
      </c>
      <c r="D971" s="410"/>
      <c r="E971" s="410"/>
      <c r="F971" s="410"/>
      <c r="G971" s="410"/>
      <c r="H971" s="410"/>
      <c r="I971" s="410"/>
      <c r="J971" s="410"/>
      <c r="K971" s="410"/>
      <c r="L971" s="410"/>
      <c r="M971" s="410"/>
      <c r="N971" s="410"/>
      <c r="O971" s="410"/>
      <c r="P971" s="413"/>
    </row>
    <row r="972" spans="1:16" ht="16.5" thickBot="1" x14ac:dyDescent="0.25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</row>
    <row r="973" spans="1:16" ht="16.5" thickBot="1" x14ac:dyDescent="0.25">
      <c r="A973" s="411" t="s">
        <v>11</v>
      </c>
      <c r="B973" s="477"/>
      <c r="C973" s="478" t="s">
        <v>194</v>
      </c>
      <c r="D973" s="410"/>
      <c r="E973" s="410"/>
      <c r="F973" s="410"/>
      <c r="G973" s="410"/>
      <c r="H973" s="410"/>
      <c r="I973" s="410"/>
      <c r="J973" s="410"/>
      <c r="K973" s="410"/>
      <c r="L973" s="410"/>
      <c r="M973" s="410"/>
      <c r="N973" s="410"/>
      <c r="O973" s="410"/>
      <c r="P973" s="413"/>
    </row>
    <row r="974" spans="1:16" ht="16.5" thickBot="1" x14ac:dyDescent="0.25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</row>
    <row r="975" spans="1:16" ht="16.5" thickBot="1" x14ac:dyDescent="0.25">
      <c r="A975" s="400" t="s">
        <v>12</v>
      </c>
      <c r="B975" s="402" t="s">
        <v>13</v>
      </c>
      <c r="C975" s="403"/>
      <c r="D975" s="404" t="s">
        <v>220</v>
      </c>
      <c r="E975" s="391" t="s">
        <v>15</v>
      </c>
      <c r="F975" s="392"/>
      <c r="G975" s="392"/>
      <c r="H975" s="392"/>
      <c r="I975" s="393"/>
      <c r="J975" s="404" t="s">
        <v>16</v>
      </c>
      <c r="K975" s="404" t="s">
        <v>17</v>
      </c>
      <c r="L975" s="391" t="s">
        <v>18</v>
      </c>
      <c r="M975" s="392"/>
      <c r="N975" s="393"/>
      <c r="O975" s="394" t="s">
        <v>115</v>
      </c>
      <c r="P975" s="395"/>
    </row>
    <row r="976" spans="1:16" ht="32.25" thickBot="1" x14ac:dyDescent="0.25">
      <c r="A976" s="401"/>
      <c r="B976" s="82" t="s">
        <v>19</v>
      </c>
      <c r="C976" s="83" t="s">
        <v>20</v>
      </c>
      <c r="D976" s="405"/>
      <c r="E976" s="84" t="s">
        <v>21</v>
      </c>
      <c r="F976" s="84" t="s">
        <v>22</v>
      </c>
      <c r="G976" s="85" t="s">
        <v>23</v>
      </c>
      <c r="H976" s="119" t="s">
        <v>24</v>
      </c>
      <c r="I976" s="86" t="s">
        <v>25</v>
      </c>
      <c r="J976" s="405"/>
      <c r="K976" s="405"/>
      <c r="L976" s="176" t="s">
        <v>223</v>
      </c>
      <c r="M976" s="85" t="s">
        <v>221</v>
      </c>
      <c r="N976" s="83" t="s">
        <v>222</v>
      </c>
      <c r="O976" s="396"/>
      <c r="P976" s="397"/>
    </row>
    <row r="977" spans="1:16" ht="15.75" x14ac:dyDescent="0.2">
      <c r="A977" s="151">
        <v>45547</v>
      </c>
      <c r="B977" s="152"/>
      <c r="C977" s="152">
        <v>143975</v>
      </c>
      <c r="D977" s="148"/>
      <c r="E977" s="96"/>
      <c r="F977" s="96"/>
      <c r="G977" s="152"/>
      <c r="H977" s="153"/>
      <c r="I977" s="157"/>
      <c r="J977" s="149"/>
      <c r="K977" s="99"/>
      <c r="L977" s="173"/>
      <c r="M977" s="177"/>
      <c r="N977" s="100"/>
      <c r="O977" s="406"/>
      <c r="P977" s="407"/>
    </row>
    <row r="978" spans="1:16" ht="15.75" x14ac:dyDescent="0.2">
      <c r="A978" s="151">
        <v>45553</v>
      </c>
      <c r="B978" s="152">
        <v>143975</v>
      </c>
      <c r="C978" s="152">
        <v>144441</v>
      </c>
      <c r="D978" s="148">
        <f>+C978-B978</f>
        <v>466</v>
      </c>
      <c r="E978" s="96" t="s">
        <v>239</v>
      </c>
      <c r="F978" s="96" t="s">
        <v>240</v>
      </c>
      <c r="G978" s="152">
        <v>20</v>
      </c>
      <c r="H978" s="153">
        <v>24.91</v>
      </c>
      <c r="I978" s="157">
        <f>G978*H978</f>
        <v>498.2</v>
      </c>
      <c r="J978" s="149">
        <f>D978/G978</f>
        <v>23.3</v>
      </c>
      <c r="K978" s="99">
        <v>45553</v>
      </c>
      <c r="L978" s="173" t="s">
        <v>227</v>
      </c>
      <c r="M978" s="94" t="s">
        <v>150</v>
      </c>
      <c r="N978" s="100" t="s">
        <v>236</v>
      </c>
      <c r="O978" s="406" t="s">
        <v>235</v>
      </c>
      <c r="P978" s="407"/>
    </row>
    <row r="979" spans="1:16" ht="15.75" x14ac:dyDescent="0.2">
      <c r="A979" s="151">
        <v>45553</v>
      </c>
      <c r="B979" s="155">
        <v>144441</v>
      </c>
      <c r="C979" s="152">
        <v>144813</v>
      </c>
      <c r="D979" s="148">
        <f>+C979-B979</f>
        <v>372</v>
      </c>
      <c r="E979" s="96" t="s">
        <v>241</v>
      </c>
      <c r="F979" s="96" t="s">
        <v>240</v>
      </c>
      <c r="G979" s="152">
        <v>92.109200000000001</v>
      </c>
      <c r="H979" s="153">
        <v>24.91</v>
      </c>
      <c r="I979" s="157">
        <f>G979*H979</f>
        <v>2294.4401720000001</v>
      </c>
      <c r="J979" s="149">
        <f>D979/G979</f>
        <v>4.0386845179417472</v>
      </c>
      <c r="K979" s="99">
        <v>45553</v>
      </c>
      <c r="L979" s="173" t="s">
        <v>229</v>
      </c>
      <c r="M979" s="94" t="s">
        <v>227</v>
      </c>
      <c r="N979" s="100" t="s">
        <v>227</v>
      </c>
      <c r="O979" s="406" t="s">
        <v>235</v>
      </c>
      <c r="P979" s="407"/>
    </row>
    <row r="980" spans="1:16" ht="15.75" x14ac:dyDescent="0.2">
      <c r="A980" s="151"/>
      <c r="B980" s="152"/>
      <c r="C980" s="152"/>
      <c r="D980" s="148"/>
      <c r="E980" s="96"/>
      <c r="F980" s="96"/>
      <c r="G980" s="152"/>
      <c r="H980" s="153"/>
      <c r="I980" s="157"/>
      <c r="J980" s="149"/>
      <c r="K980" s="99"/>
      <c r="L980" s="173"/>
      <c r="M980" s="94" t="s">
        <v>242</v>
      </c>
      <c r="N980" s="100"/>
      <c r="O980" s="415"/>
      <c r="P980" s="416"/>
    </row>
    <row r="981" spans="1:16" ht="16.5" thickBot="1" x14ac:dyDescent="0.25">
      <c r="A981" s="93"/>
      <c r="B981" s="128"/>
      <c r="C981" s="128"/>
      <c r="D981" s="129"/>
      <c r="E981" s="96"/>
      <c r="F981" s="96"/>
      <c r="G981" s="96"/>
      <c r="H981" s="97"/>
      <c r="I981" s="91"/>
      <c r="J981" s="98"/>
      <c r="K981" s="92"/>
      <c r="L981" s="174"/>
      <c r="M981" s="163"/>
      <c r="N981" s="101"/>
      <c r="O981" s="417"/>
      <c r="P981" s="418"/>
    </row>
    <row r="982" spans="1:16" ht="16.5" thickBot="1" x14ac:dyDescent="0.25">
      <c r="A982" s="188" t="s">
        <v>28</v>
      </c>
      <c r="B982" s="104"/>
      <c r="C982" s="105"/>
      <c r="D982" s="106">
        <f>SUM(D977:D981)</f>
        <v>838</v>
      </c>
      <c r="E982" s="107"/>
      <c r="F982" s="107"/>
      <c r="G982" s="118">
        <f>SUM(G977:G981)</f>
        <v>112.1092</v>
      </c>
      <c r="H982" s="105"/>
      <c r="I982" s="118">
        <f>SUM(I977:I981)</f>
        <v>2792.6401719999999</v>
      </c>
      <c r="J982" s="109">
        <f>D982/G982</f>
        <v>7.4748548736410569</v>
      </c>
      <c r="K982" s="110"/>
      <c r="L982" s="175"/>
      <c r="M982" s="111"/>
      <c r="N982" s="112"/>
      <c r="O982" s="419"/>
      <c r="P982" s="420"/>
    </row>
    <row r="983" spans="1:16" ht="15.75" x14ac:dyDescent="0.2">
      <c r="A983" s="76"/>
      <c r="B983" s="113"/>
      <c r="C983" s="113"/>
      <c r="D983" s="113"/>
      <c r="E983" s="113"/>
      <c r="F983" s="113"/>
      <c r="G983" s="113"/>
      <c r="H983" s="113"/>
      <c r="I983" s="76"/>
      <c r="J983" s="76"/>
      <c r="K983" s="76"/>
      <c r="L983" s="76"/>
      <c r="M983" s="76"/>
      <c r="N983" s="76"/>
      <c r="O983" s="113"/>
      <c r="P983" s="114"/>
    </row>
    <row r="984" spans="1:16" ht="15.75" x14ac:dyDescent="0.2">
      <c r="A984" s="76"/>
      <c r="B984" s="113"/>
      <c r="C984" s="113"/>
      <c r="D984" s="113"/>
      <c r="E984" s="113"/>
      <c r="G984" s="113"/>
      <c r="H984" s="113"/>
      <c r="I984" s="76"/>
      <c r="J984" s="76"/>
      <c r="K984" s="76"/>
      <c r="L984" s="76"/>
      <c r="M984" s="76"/>
      <c r="N984" s="113"/>
      <c r="O984" s="114"/>
    </row>
    <row r="985" spans="1:16" ht="15.75" x14ac:dyDescent="0.2">
      <c r="A985" s="76"/>
      <c r="B985" s="113"/>
      <c r="C985" s="113"/>
      <c r="D985" s="113"/>
      <c r="E985" s="113"/>
      <c r="G985" s="113"/>
      <c r="H985" s="113"/>
      <c r="I985" s="76"/>
      <c r="J985" s="76"/>
      <c r="K985" s="76"/>
      <c r="L985" s="76"/>
      <c r="M985" s="76"/>
      <c r="N985" s="113"/>
      <c r="O985" s="114"/>
    </row>
    <row r="986" spans="1:16" ht="15.75" x14ac:dyDescent="0.2">
      <c r="A986" s="398" t="s">
        <v>29</v>
      </c>
      <c r="B986" s="398"/>
      <c r="C986" s="398"/>
      <c r="D986" s="398"/>
      <c r="E986" s="116"/>
      <c r="F986" s="116"/>
      <c r="G986" s="116"/>
      <c r="H986" s="115"/>
      <c r="I986" s="116" t="s">
        <v>30</v>
      </c>
      <c r="J986" s="115"/>
      <c r="K986" s="116"/>
      <c r="L986" s="116"/>
      <c r="M986" s="116" t="s">
        <v>31</v>
      </c>
      <c r="N986" s="116"/>
      <c r="O986" s="117"/>
    </row>
    <row r="987" spans="1:16" ht="15.75" x14ac:dyDescent="0.2">
      <c r="A987" s="398" t="s">
        <v>185</v>
      </c>
      <c r="B987" s="398"/>
      <c r="C987" s="398"/>
      <c r="D987" s="398"/>
      <c r="E987" s="76"/>
      <c r="F987" s="76"/>
      <c r="G987" s="76"/>
      <c r="H987" s="115"/>
      <c r="I987" s="116" t="s">
        <v>199</v>
      </c>
      <c r="J987" s="115"/>
      <c r="K987" s="76"/>
      <c r="L987" s="76"/>
      <c r="M987" s="116" t="s">
        <v>182</v>
      </c>
      <c r="N987" s="76"/>
      <c r="O987" s="117"/>
    </row>
    <row r="988" spans="1:16" ht="15.75" x14ac:dyDescent="0.2">
      <c r="A988" s="399" t="s">
        <v>181</v>
      </c>
      <c r="B988" s="399"/>
      <c r="C988" s="399"/>
      <c r="D988" s="399"/>
      <c r="E988" s="76"/>
      <c r="F988" s="76"/>
      <c r="G988" s="76"/>
      <c r="H988" s="115"/>
      <c r="I988" s="116" t="s">
        <v>201</v>
      </c>
      <c r="J988" s="115"/>
      <c r="K988" s="76"/>
      <c r="L988" s="76"/>
      <c r="M988" s="76" t="s">
        <v>124</v>
      </c>
      <c r="N988" s="76"/>
      <c r="O988" s="117"/>
    </row>
    <row r="990" spans="1:16" x14ac:dyDescent="0.2">
      <c r="A990" s="414" t="s">
        <v>224</v>
      </c>
      <c r="B990" s="414"/>
      <c r="C990" s="414"/>
      <c r="D990" s="414"/>
      <c r="E990" s="414"/>
    </row>
    <row r="995" spans="1:16" ht="15.75" x14ac:dyDescent="0.2">
      <c r="A995" s="399" t="s">
        <v>125</v>
      </c>
      <c r="B995" s="399"/>
      <c r="C995" s="399"/>
      <c r="D995" s="399"/>
      <c r="E995" s="399"/>
      <c r="F995" s="399"/>
      <c r="G995" s="399"/>
      <c r="H995" s="399"/>
      <c r="I995" s="399"/>
      <c r="J995" s="399"/>
      <c r="K995" s="399"/>
      <c r="L995" s="399"/>
      <c r="M995" s="399"/>
      <c r="N995" s="399"/>
      <c r="O995" s="399"/>
    </row>
    <row r="996" spans="1:16" ht="15.75" x14ac:dyDescent="0.2">
      <c r="A996" s="399" t="s">
        <v>1</v>
      </c>
      <c r="B996" s="399"/>
      <c r="C996" s="399"/>
      <c r="D996" s="399"/>
      <c r="E996" s="399"/>
      <c r="F996" s="399"/>
      <c r="G996" s="399"/>
      <c r="H996" s="399"/>
      <c r="I996" s="399"/>
      <c r="J996" s="399"/>
      <c r="K996" s="399"/>
      <c r="L996" s="399"/>
      <c r="M996" s="399"/>
      <c r="N996" s="399"/>
      <c r="O996" s="399"/>
    </row>
    <row r="997" spans="1:16" ht="15.75" x14ac:dyDescent="0.2">
      <c r="A997" s="399"/>
      <c r="B997" s="399"/>
      <c r="C997" s="399"/>
      <c r="D997" s="399"/>
      <c r="E997" s="399"/>
      <c r="F997" s="399"/>
      <c r="G997" s="399"/>
      <c r="H997" s="399"/>
      <c r="I997" s="399"/>
      <c r="J997" s="399"/>
      <c r="K997" s="399"/>
      <c r="L997" s="399"/>
      <c r="M997" s="399"/>
      <c r="N997" s="399"/>
      <c r="O997" s="399"/>
    </row>
    <row r="998" spans="1:16" ht="15.75" x14ac:dyDescent="0.2">
      <c r="A998" s="421" t="s">
        <v>256</v>
      </c>
      <c r="B998" s="421"/>
      <c r="C998" s="421"/>
      <c r="D998" s="421"/>
      <c r="E998" s="421"/>
      <c r="F998" s="421"/>
      <c r="G998" s="421"/>
      <c r="H998" s="421"/>
      <c r="I998" s="421"/>
      <c r="J998" s="421"/>
      <c r="K998" s="421"/>
      <c r="L998" s="421"/>
      <c r="M998" s="421"/>
      <c r="N998" s="421"/>
      <c r="O998" s="421"/>
    </row>
    <row r="999" spans="1:16" ht="15.75" x14ac:dyDescent="0.2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</row>
    <row r="1000" spans="1:16" ht="16.5" thickBot="1" x14ac:dyDescent="0.25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</row>
    <row r="1001" spans="1:16" ht="16.5" thickBot="1" x14ac:dyDescent="0.25">
      <c r="A1001" s="78" t="s">
        <v>2</v>
      </c>
      <c r="B1001" s="408" t="s">
        <v>143</v>
      </c>
      <c r="C1001" s="409"/>
      <c r="D1001" s="79" t="s">
        <v>3</v>
      </c>
      <c r="E1001" s="408">
        <v>2012</v>
      </c>
      <c r="F1001" s="410"/>
      <c r="G1001" s="410"/>
      <c r="H1001" s="409"/>
      <c r="I1001" s="79" t="s">
        <v>4</v>
      </c>
      <c r="J1001" s="80" t="s">
        <v>176</v>
      </c>
      <c r="K1001" s="80"/>
      <c r="L1001" s="80" t="s">
        <v>5</v>
      </c>
      <c r="M1001" s="478" t="s">
        <v>152</v>
      </c>
      <c r="N1001" s="410"/>
      <c r="O1001" s="410"/>
      <c r="P1001" s="413"/>
    </row>
    <row r="1002" spans="1:16" ht="16.5" thickBot="1" x14ac:dyDescent="0.25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  <c r="N1002" s="77"/>
      <c r="O1002" s="77"/>
    </row>
    <row r="1003" spans="1:16" ht="16.5" thickBot="1" x14ac:dyDescent="0.25">
      <c r="A1003" s="78" t="s">
        <v>6</v>
      </c>
      <c r="B1003" s="408" t="s">
        <v>144</v>
      </c>
      <c r="C1003" s="409"/>
      <c r="D1003" s="79" t="s">
        <v>7</v>
      </c>
      <c r="E1003" s="408" t="s">
        <v>145</v>
      </c>
      <c r="F1003" s="410"/>
      <c r="G1003" s="410"/>
      <c r="H1003" s="409"/>
      <c r="I1003" s="79" t="s">
        <v>8</v>
      </c>
      <c r="J1003" s="80">
        <v>12</v>
      </c>
      <c r="K1003" s="80"/>
      <c r="L1003" s="408" t="s">
        <v>9</v>
      </c>
      <c r="M1003" s="410"/>
      <c r="N1003" s="478">
        <v>120</v>
      </c>
      <c r="O1003" s="410"/>
      <c r="P1003" s="413"/>
    </row>
    <row r="1004" spans="1:16" ht="16.5" thickBot="1" x14ac:dyDescent="0.25">
      <c r="A1004" s="77"/>
      <c r="B1004" s="77"/>
      <c r="C1004" s="77"/>
      <c r="D1004" s="77"/>
      <c r="E1004" s="77"/>
      <c r="F1004" s="77"/>
      <c r="G1004" s="77"/>
      <c r="H1004" s="77"/>
      <c r="I1004" s="77"/>
      <c r="J1004" s="77"/>
      <c r="K1004" s="77"/>
      <c r="L1004" s="77"/>
      <c r="M1004" s="77"/>
      <c r="N1004" s="77"/>
      <c r="O1004" s="77"/>
    </row>
    <row r="1005" spans="1:16" ht="16.5" thickBot="1" x14ac:dyDescent="0.25">
      <c r="A1005" s="411" t="s">
        <v>10</v>
      </c>
      <c r="B1005" s="477"/>
      <c r="C1005" s="478" t="s">
        <v>165</v>
      </c>
      <c r="D1005" s="410"/>
      <c r="E1005" s="410"/>
      <c r="F1005" s="410"/>
      <c r="G1005" s="410"/>
      <c r="H1005" s="410"/>
      <c r="I1005" s="410"/>
      <c r="J1005" s="410"/>
      <c r="K1005" s="410"/>
      <c r="L1005" s="410"/>
      <c r="M1005" s="410"/>
      <c r="N1005" s="410"/>
      <c r="O1005" s="410"/>
      <c r="P1005" s="413"/>
    </row>
    <row r="1006" spans="1:16" ht="16.5" thickBot="1" x14ac:dyDescent="0.25">
      <c r="A1006" s="77"/>
      <c r="B1006" s="77"/>
      <c r="C1006" s="77"/>
      <c r="D1006" s="77"/>
      <c r="E1006" s="77"/>
      <c r="F1006" s="77"/>
      <c r="G1006" s="77"/>
      <c r="H1006" s="77"/>
      <c r="I1006" s="77"/>
      <c r="J1006" s="77"/>
      <c r="K1006" s="77"/>
      <c r="L1006" s="77"/>
      <c r="M1006" s="77"/>
      <c r="N1006" s="77"/>
      <c r="O1006" s="77"/>
    </row>
    <row r="1007" spans="1:16" ht="16.5" thickBot="1" x14ac:dyDescent="0.25">
      <c r="A1007" s="411" t="s">
        <v>11</v>
      </c>
      <c r="B1007" s="477"/>
      <c r="C1007" s="478" t="s">
        <v>194</v>
      </c>
      <c r="D1007" s="410"/>
      <c r="E1007" s="410"/>
      <c r="F1007" s="410"/>
      <c r="G1007" s="410"/>
      <c r="H1007" s="410"/>
      <c r="I1007" s="410"/>
      <c r="J1007" s="410"/>
      <c r="K1007" s="410"/>
      <c r="L1007" s="410"/>
      <c r="M1007" s="410"/>
      <c r="N1007" s="410"/>
      <c r="O1007" s="410"/>
      <c r="P1007" s="413"/>
    </row>
    <row r="1008" spans="1:16" ht="16.5" thickBot="1" x14ac:dyDescent="0.25">
      <c r="A1008" s="81"/>
      <c r="B1008" s="81"/>
      <c r="C1008" s="81"/>
      <c r="D1008" s="81"/>
      <c r="E1008" s="81"/>
      <c r="F1008" s="81"/>
      <c r="G1008" s="81"/>
      <c r="H1008" s="81"/>
      <c r="I1008" s="81"/>
      <c r="J1008" s="81"/>
      <c r="K1008" s="81"/>
      <c r="L1008" s="81"/>
      <c r="M1008" s="81"/>
      <c r="N1008" s="81"/>
      <c r="O1008" s="81"/>
    </row>
    <row r="1009" spans="1:16" ht="16.5" thickBot="1" x14ac:dyDescent="0.25">
      <c r="A1009" s="400" t="s">
        <v>12</v>
      </c>
      <c r="B1009" s="402" t="s">
        <v>13</v>
      </c>
      <c r="C1009" s="403"/>
      <c r="D1009" s="404" t="s">
        <v>220</v>
      </c>
      <c r="E1009" s="391" t="s">
        <v>15</v>
      </c>
      <c r="F1009" s="392"/>
      <c r="G1009" s="392"/>
      <c r="H1009" s="392"/>
      <c r="I1009" s="393"/>
      <c r="J1009" s="404" t="s">
        <v>16</v>
      </c>
      <c r="K1009" s="404" t="s">
        <v>17</v>
      </c>
      <c r="L1009" s="391" t="s">
        <v>18</v>
      </c>
      <c r="M1009" s="392"/>
      <c r="N1009" s="393"/>
      <c r="O1009" s="394" t="s">
        <v>115</v>
      </c>
      <c r="P1009" s="395"/>
    </row>
    <row r="1010" spans="1:16" ht="32.25" thickBot="1" x14ac:dyDescent="0.25">
      <c r="A1010" s="401"/>
      <c r="B1010" s="82" t="s">
        <v>19</v>
      </c>
      <c r="C1010" s="83" t="s">
        <v>20</v>
      </c>
      <c r="D1010" s="405"/>
      <c r="E1010" s="84" t="s">
        <v>21</v>
      </c>
      <c r="F1010" s="84" t="s">
        <v>22</v>
      </c>
      <c r="G1010" s="85" t="s">
        <v>23</v>
      </c>
      <c r="H1010" s="119" t="s">
        <v>24</v>
      </c>
      <c r="I1010" s="86" t="s">
        <v>25</v>
      </c>
      <c r="J1010" s="405"/>
      <c r="K1010" s="405"/>
      <c r="L1010" s="176" t="s">
        <v>223</v>
      </c>
      <c r="M1010" s="85" t="s">
        <v>221</v>
      </c>
      <c r="N1010" s="83" t="s">
        <v>222</v>
      </c>
      <c r="O1010" s="396"/>
      <c r="P1010" s="397"/>
    </row>
    <row r="1011" spans="1:16" ht="15.75" x14ac:dyDescent="0.2">
      <c r="A1011" s="151">
        <v>45553</v>
      </c>
      <c r="B1011" s="155"/>
      <c r="C1011" s="152">
        <v>144813</v>
      </c>
      <c r="D1011" s="148"/>
      <c r="E1011" s="96"/>
      <c r="F1011" s="96"/>
      <c r="G1011" s="152"/>
      <c r="H1011" s="153"/>
      <c r="I1011" s="157"/>
      <c r="J1011" s="149"/>
      <c r="K1011" s="99"/>
      <c r="L1011" s="173"/>
      <c r="M1011" s="94"/>
      <c r="N1011" s="100"/>
      <c r="O1011" s="406"/>
      <c r="P1011" s="407"/>
    </row>
    <row r="1012" spans="1:16" ht="15.75" x14ac:dyDescent="0.2">
      <c r="A1012" s="151">
        <v>45684</v>
      </c>
      <c r="B1012" s="152">
        <v>144813</v>
      </c>
      <c r="C1012" s="152">
        <v>146886</v>
      </c>
      <c r="D1012" s="148">
        <f>+C1012-B1012</f>
        <v>2073</v>
      </c>
      <c r="E1012" s="96" t="s">
        <v>323</v>
      </c>
      <c r="F1012" s="96" t="s">
        <v>317</v>
      </c>
      <c r="G1012" s="152">
        <v>18.691600000000001</v>
      </c>
      <c r="H1012" s="153">
        <v>26.75</v>
      </c>
      <c r="I1012" s="157">
        <f>G1012*H1012</f>
        <v>500.00030000000004</v>
      </c>
      <c r="J1012" s="149">
        <f>D1012/G1012</f>
        <v>110.90543345673991</v>
      </c>
      <c r="K1012" s="99">
        <v>45684</v>
      </c>
      <c r="L1012" s="173" t="s">
        <v>223</v>
      </c>
      <c r="M1012" s="94" t="s">
        <v>227</v>
      </c>
      <c r="N1012" s="100" t="s">
        <v>227</v>
      </c>
      <c r="O1012" s="406" t="s">
        <v>324</v>
      </c>
      <c r="P1012" s="407"/>
    </row>
    <row r="1013" spans="1:16" ht="15.75" x14ac:dyDescent="0.2">
      <c r="A1013" s="151"/>
      <c r="B1013" s="155"/>
      <c r="C1013" s="152"/>
      <c r="D1013" s="148">
        <f>+C1013-B1013</f>
        <v>0</v>
      </c>
      <c r="E1013" s="96"/>
      <c r="F1013" s="96"/>
      <c r="G1013" s="152"/>
      <c r="H1013" s="153"/>
      <c r="I1013" s="157">
        <f>G1013*H1013</f>
        <v>0</v>
      </c>
      <c r="J1013" s="149" t="e">
        <f>D1013/G1013</f>
        <v>#DIV/0!</v>
      </c>
      <c r="K1013" s="99"/>
      <c r="L1013" s="173"/>
      <c r="M1013" s="94"/>
      <c r="N1013" s="100"/>
      <c r="O1013" s="406"/>
      <c r="P1013" s="407"/>
    </row>
    <row r="1014" spans="1:16" ht="15.75" x14ac:dyDescent="0.2">
      <c r="A1014" s="151"/>
      <c r="B1014" s="152"/>
      <c r="C1014" s="152"/>
      <c r="D1014" s="148"/>
      <c r="E1014" s="96"/>
      <c r="F1014" s="96"/>
      <c r="G1014" s="152"/>
      <c r="H1014" s="153"/>
      <c r="I1014" s="157"/>
      <c r="J1014" s="149"/>
      <c r="K1014" s="99"/>
      <c r="L1014" s="173"/>
      <c r="M1014" s="94"/>
      <c r="N1014" s="100"/>
      <c r="O1014" s="415"/>
      <c r="P1014" s="416"/>
    </row>
    <row r="1015" spans="1:16" ht="16.5" thickBot="1" x14ac:dyDescent="0.25">
      <c r="A1015" s="93"/>
      <c r="B1015" s="128"/>
      <c r="C1015" s="128"/>
      <c r="D1015" s="129"/>
      <c r="E1015" s="96"/>
      <c r="F1015" s="96"/>
      <c r="G1015" s="96"/>
      <c r="H1015" s="97"/>
      <c r="I1015" s="91"/>
      <c r="J1015" s="98"/>
      <c r="K1015" s="92"/>
      <c r="L1015" s="174"/>
      <c r="M1015" s="163"/>
      <c r="N1015" s="101"/>
      <c r="O1015" s="417"/>
      <c r="P1015" s="418"/>
    </row>
    <row r="1016" spans="1:16" ht="16.5" thickBot="1" x14ac:dyDescent="0.25">
      <c r="A1016" s="193" t="s">
        <v>28</v>
      </c>
      <c r="B1016" s="104"/>
      <c r="C1016" s="105"/>
      <c r="D1016" s="106">
        <f>SUM(D1011:D1015)</f>
        <v>2073</v>
      </c>
      <c r="E1016" s="107"/>
      <c r="F1016" s="107"/>
      <c r="G1016" s="118">
        <f>SUM(G1011:G1015)</f>
        <v>18.691600000000001</v>
      </c>
      <c r="H1016" s="105"/>
      <c r="I1016" s="118">
        <f>SUM(I1011:I1015)</f>
        <v>500.00030000000004</v>
      </c>
      <c r="J1016" s="109">
        <f>D1016/G1016</f>
        <v>110.90543345673991</v>
      </c>
      <c r="K1016" s="110"/>
      <c r="L1016" s="175"/>
      <c r="M1016" s="111"/>
      <c r="N1016" s="112"/>
      <c r="O1016" s="419"/>
      <c r="P1016" s="420"/>
    </row>
    <row r="1017" spans="1:16" ht="15.75" x14ac:dyDescent="0.2">
      <c r="A1017" s="76"/>
      <c r="B1017" s="113"/>
      <c r="C1017" s="113"/>
      <c r="D1017" s="113"/>
      <c r="E1017" s="113"/>
      <c r="F1017" s="113"/>
      <c r="G1017" s="113"/>
      <c r="H1017" s="113"/>
      <c r="I1017" s="76"/>
      <c r="J1017" s="76"/>
      <c r="K1017" s="76"/>
      <c r="L1017" s="76"/>
      <c r="M1017" s="76"/>
      <c r="N1017" s="76"/>
      <c r="O1017" s="113"/>
      <c r="P1017" s="114"/>
    </row>
    <row r="1018" spans="1:16" ht="15.75" x14ac:dyDescent="0.2">
      <c r="A1018" s="76"/>
      <c r="B1018" s="113"/>
      <c r="C1018" s="113"/>
      <c r="D1018" s="113"/>
      <c r="E1018" s="113"/>
      <c r="G1018" s="113"/>
      <c r="H1018" s="113"/>
      <c r="I1018" s="76"/>
      <c r="J1018" s="76"/>
      <c r="K1018" s="76"/>
      <c r="L1018" s="76"/>
      <c r="M1018" s="76"/>
      <c r="N1018" s="113"/>
      <c r="O1018" s="114"/>
    </row>
    <row r="1019" spans="1:16" ht="15.75" x14ac:dyDescent="0.2">
      <c r="A1019" s="76"/>
      <c r="B1019" s="113"/>
      <c r="C1019" s="113"/>
      <c r="D1019" s="113"/>
      <c r="E1019" s="113"/>
      <c r="G1019" s="113"/>
      <c r="H1019" s="113"/>
      <c r="I1019" s="76"/>
      <c r="J1019" s="76"/>
      <c r="K1019" s="76"/>
      <c r="L1019" s="76"/>
      <c r="M1019" s="76"/>
      <c r="N1019" s="113"/>
      <c r="O1019" s="114"/>
    </row>
    <row r="1020" spans="1:16" ht="15.75" x14ac:dyDescent="0.2">
      <c r="A1020" s="115"/>
      <c r="B1020" s="398" t="s">
        <v>29</v>
      </c>
      <c r="C1020" s="398"/>
      <c r="D1020" s="398"/>
      <c r="E1020" s="116"/>
      <c r="F1020" s="116"/>
      <c r="G1020" s="116"/>
      <c r="H1020" s="115"/>
      <c r="I1020" s="116" t="s">
        <v>30</v>
      </c>
      <c r="J1020" s="115"/>
      <c r="K1020" s="116"/>
      <c r="L1020" s="116"/>
      <c r="M1020" s="116" t="s">
        <v>31</v>
      </c>
      <c r="N1020" s="116"/>
      <c r="O1020" s="117"/>
    </row>
    <row r="1021" spans="1:16" ht="15.75" x14ac:dyDescent="0.2">
      <c r="A1021" s="115"/>
      <c r="B1021" s="398" t="s">
        <v>185</v>
      </c>
      <c r="C1021" s="398"/>
      <c r="D1021" s="398"/>
      <c r="E1021" s="76"/>
      <c r="F1021" s="76"/>
      <c r="G1021" s="76"/>
      <c r="H1021" s="115"/>
      <c r="I1021" s="116" t="s">
        <v>199</v>
      </c>
      <c r="J1021" s="115"/>
      <c r="K1021" s="76"/>
      <c r="L1021" s="76"/>
      <c r="M1021" s="116" t="s">
        <v>182</v>
      </c>
      <c r="N1021" s="76"/>
      <c r="O1021" s="117"/>
    </row>
    <row r="1022" spans="1:16" ht="15.75" x14ac:dyDescent="0.2">
      <c r="A1022" s="399" t="s">
        <v>181</v>
      </c>
      <c r="B1022" s="399"/>
      <c r="C1022" s="399"/>
      <c r="D1022" s="399"/>
      <c r="E1022" s="76"/>
      <c r="F1022" s="76"/>
      <c r="G1022" s="76"/>
      <c r="H1022" s="115"/>
      <c r="I1022" s="116" t="s">
        <v>201</v>
      </c>
      <c r="J1022" s="115"/>
      <c r="K1022" s="76"/>
      <c r="L1022" s="76"/>
      <c r="M1022" s="76" t="s">
        <v>124</v>
      </c>
      <c r="N1022" s="76"/>
      <c r="O1022" s="117"/>
    </row>
    <row r="1024" spans="1:16" x14ac:dyDescent="0.2">
      <c r="A1024" s="414" t="s">
        <v>224</v>
      </c>
      <c r="B1024" s="414"/>
      <c r="C1024" s="414"/>
      <c r="D1024" s="414"/>
      <c r="E1024" s="414"/>
    </row>
    <row r="1030" spans="1:16" ht="15.75" x14ac:dyDescent="0.2">
      <c r="A1030" s="399" t="s">
        <v>125</v>
      </c>
      <c r="B1030" s="399"/>
      <c r="C1030" s="399"/>
      <c r="D1030" s="399"/>
      <c r="E1030" s="399"/>
      <c r="F1030" s="399"/>
      <c r="G1030" s="399"/>
      <c r="H1030" s="399"/>
      <c r="I1030" s="399"/>
      <c r="J1030" s="399"/>
      <c r="K1030" s="399"/>
      <c r="L1030" s="399"/>
      <c r="M1030" s="399"/>
      <c r="N1030" s="399"/>
      <c r="O1030" s="399"/>
    </row>
    <row r="1031" spans="1:16" ht="15.75" x14ac:dyDescent="0.2">
      <c r="A1031" s="399" t="s">
        <v>1</v>
      </c>
      <c r="B1031" s="399"/>
      <c r="C1031" s="399"/>
      <c r="D1031" s="399"/>
      <c r="E1031" s="399"/>
      <c r="F1031" s="399"/>
      <c r="G1031" s="399"/>
      <c r="H1031" s="399"/>
      <c r="I1031" s="399"/>
      <c r="J1031" s="399"/>
      <c r="K1031" s="399"/>
      <c r="L1031" s="399"/>
      <c r="M1031" s="399"/>
      <c r="N1031" s="399"/>
      <c r="O1031" s="399"/>
    </row>
    <row r="1032" spans="1:16" ht="15.75" x14ac:dyDescent="0.2">
      <c r="A1032" s="399"/>
      <c r="B1032" s="399"/>
      <c r="C1032" s="399"/>
      <c r="D1032" s="399"/>
      <c r="E1032" s="399"/>
      <c r="F1032" s="399"/>
      <c r="G1032" s="399"/>
      <c r="H1032" s="399"/>
      <c r="I1032" s="399"/>
      <c r="J1032" s="399"/>
      <c r="K1032" s="399"/>
      <c r="L1032" s="399"/>
      <c r="M1032" s="399"/>
      <c r="N1032" s="399"/>
      <c r="O1032" s="399"/>
    </row>
    <row r="1033" spans="1:16" ht="15.75" x14ac:dyDescent="0.2">
      <c r="A1033" s="421" t="s">
        <v>256</v>
      </c>
      <c r="B1033" s="421"/>
      <c r="C1033" s="421"/>
      <c r="D1033" s="421"/>
      <c r="E1033" s="421"/>
      <c r="F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</row>
    <row r="1034" spans="1:16" ht="15.75" x14ac:dyDescent="0.2">
      <c r="A1034" s="77"/>
      <c r="B1034" s="77"/>
      <c r="C1034" s="77"/>
      <c r="D1034" s="77"/>
      <c r="E1034" s="77"/>
      <c r="F1034" s="77"/>
      <c r="G1034" s="77"/>
      <c r="H1034" s="77"/>
      <c r="I1034" s="77"/>
      <c r="J1034" s="77"/>
      <c r="K1034" s="77"/>
      <c r="L1034" s="77"/>
      <c r="M1034" s="77"/>
      <c r="N1034" s="77"/>
      <c r="O1034" s="77"/>
    </row>
    <row r="1035" spans="1:16" ht="16.5" thickBot="1" x14ac:dyDescent="0.25">
      <c r="A1035" s="77"/>
      <c r="B1035" s="77"/>
      <c r="C1035" s="77"/>
      <c r="D1035" s="77"/>
      <c r="E1035" s="77"/>
      <c r="F1035" s="77"/>
      <c r="G1035" s="77"/>
      <c r="H1035" s="77"/>
      <c r="I1035" s="77"/>
      <c r="J1035" s="77"/>
      <c r="K1035" s="77"/>
      <c r="L1035" s="77"/>
      <c r="M1035" s="77"/>
      <c r="N1035" s="77"/>
      <c r="O1035" s="77"/>
    </row>
    <row r="1036" spans="1:16" ht="16.5" thickBot="1" x14ac:dyDescent="0.25">
      <c r="A1036" s="78" t="s">
        <v>2</v>
      </c>
      <c r="B1036" s="408" t="s">
        <v>143</v>
      </c>
      <c r="C1036" s="409"/>
      <c r="D1036" s="79" t="s">
        <v>3</v>
      </c>
      <c r="E1036" s="408">
        <v>2012</v>
      </c>
      <c r="F1036" s="410"/>
      <c r="G1036" s="410"/>
      <c r="H1036" s="409"/>
      <c r="I1036" s="79" t="s">
        <v>4</v>
      </c>
      <c r="J1036" s="80" t="s">
        <v>176</v>
      </c>
      <c r="K1036" s="80"/>
      <c r="L1036" s="80" t="s">
        <v>5</v>
      </c>
      <c r="M1036" s="478" t="s">
        <v>152</v>
      </c>
      <c r="N1036" s="410"/>
      <c r="O1036" s="410"/>
      <c r="P1036" s="413"/>
    </row>
    <row r="1037" spans="1:16" ht="16.5" thickBot="1" x14ac:dyDescent="0.25">
      <c r="A1037" s="77"/>
      <c r="B1037" s="77"/>
      <c r="C1037" s="77"/>
      <c r="D1037" s="77"/>
      <c r="E1037" s="77"/>
      <c r="F1037" s="77"/>
      <c r="G1037" s="77"/>
      <c r="H1037" s="77"/>
      <c r="I1037" s="77"/>
      <c r="J1037" s="77"/>
      <c r="K1037" s="77"/>
      <c r="L1037" s="77"/>
      <c r="M1037" s="77"/>
      <c r="N1037" s="77"/>
      <c r="O1037" s="77"/>
    </row>
    <row r="1038" spans="1:16" ht="16.5" thickBot="1" x14ac:dyDescent="0.25">
      <c r="A1038" s="78" t="s">
        <v>6</v>
      </c>
      <c r="B1038" s="408" t="s">
        <v>144</v>
      </c>
      <c r="C1038" s="409"/>
      <c r="D1038" s="79" t="s">
        <v>7</v>
      </c>
      <c r="E1038" s="408" t="s">
        <v>145</v>
      </c>
      <c r="F1038" s="410"/>
      <c r="G1038" s="410"/>
      <c r="H1038" s="409"/>
      <c r="I1038" s="79" t="s">
        <v>8</v>
      </c>
      <c r="J1038" s="80">
        <v>12</v>
      </c>
      <c r="K1038" s="80"/>
      <c r="L1038" s="408" t="s">
        <v>9</v>
      </c>
      <c r="M1038" s="410"/>
      <c r="N1038" s="478">
        <v>120</v>
      </c>
      <c r="O1038" s="410"/>
      <c r="P1038" s="413"/>
    </row>
    <row r="1039" spans="1:16" ht="16.5" thickBot="1" x14ac:dyDescent="0.25">
      <c r="A1039" s="77"/>
      <c r="B1039" s="77"/>
      <c r="C1039" s="77"/>
      <c r="D1039" s="77"/>
      <c r="E1039" s="77"/>
      <c r="F1039" s="77"/>
      <c r="G1039" s="77"/>
      <c r="H1039" s="77"/>
      <c r="I1039" s="77"/>
      <c r="J1039" s="77"/>
      <c r="K1039" s="77"/>
      <c r="L1039" s="77"/>
      <c r="M1039" s="77"/>
      <c r="N1039" s="77"/>
      <c r="O1039" s="77"/>
    </row>
    <row r="1040" spans="1:16" ht="16.5" thickBot="1" x14ac:dyDescent="0.25">
      <c r="A1040" s="411" t="s">
        <v>10</v>
      </c>
      <c r="B1040" s="477"/>
      <c r="C1040" s="478" t="s">
        <v>165</v>
      </c>
      <c r="D1040" s="410"/>
      <c r="E1040" s="410"/>
      <c r="F1040" s="410"/>
      <c r="G1040" s="410"/>
      <c r="H1040" s="410"/>
      <c r="I1040" s="410"/>
      <c r="J1040" s="410"/>
      <c r="K1040" s="410"/>
      <c r="L1040" s="410"/>
      <c r="M1040" s="410"/>
      <c r="N1040" s="410"/>
      <c r="O1040" s="410"/>
      <c r="P1040" s="413"/>
    </row>
    <row r="1041" spans="1:16" ht="16.5" thickBot="1" x14ac:dyDescent="0.25">
      <c r="A1041" s="77"/>
      <c r="B1041" s="77"/>
      <c r="C1041" s="77"/>
      <c r="D1041" s="77"/>
      <c r="E1041" s="77"/>
      <c r="F1041" s="77"/>
      <c r="G1041" s="77"/>
      <c r="H1041" s="77"/>
      <c r="I1041" s="77"/>
      <c r="J1041" s="77"/>
      <c r="K1041" s="77"/>
      <c r="L1041" s="77"/>
      <c r="M1041" s="77"/>
      <c r="N1041" s="77"/>
      <c r="O1041" s="77"/>
    </row>
    <row r="1042" spans="1:16" ht="16.5" thickBot="1" x14ac:dyDescent="0.25">
      <c r="A1042" s="411" t="s">
        <v>11</v>
      </c>
      <c r="B1042" s="477"/>
      <c r="C1042" s="478" t="s">
        <v>194</v>
      </c>
      <c r="D1042" s="410"/>
      <c r="E1042" s="410"/>
      <c r="F1042" s="410"/>
      <c r="G1042" s="410"/>
      <c r="H1042" s="410"/>
      <c r="I1042" s="410"/>
      <c r="J1042" s="410"/>
      <c r="K1042" s="410"/>
      <c r="L1042" s="410"/>
      <c r="M1042" s="410"/>
      <c r="N1042" s="410"/>
      <c r="O1042" s="410"/>
      <c r="P1042" s="413"/>
    </row>
    <row r="1043" spans="1:16" ht="16.5" thickBot="1" x14ac:dyDescent="0.25">
      <c r="A1043" s="81"/>
      <c r="B1043" s="81"/>
      <c r="C1043" s="81"/>
      <c r="D1043" s="81"/>
      <c r="E1043" s="81"/>
      <c r="F1043" s="81"/>
      <c r="G1043" s="81"/>
      <c r="H1043" s="81"/>
      <c r="I1043" s="81"/>
      <c r="J1043" s="81"/>
      <c r="K1043" s="81"/>
      <c r="L1043" s="81"/>
      <c r="M1043" s="81"/>
      <c r="N1043" s="81"/>
      <c r="O1043" s="81"/>
    </row>
    <row r="1044" spans="1:16" ht="16.5" thickBot="1" x14ac:dyDescent="0.25">
      <c r="A1044" s="400" t="s">
        <v>12</v>
      </c>
      <c r="B1044" s="402" t="s">
        <v>13</v>
      </c>
      <c r="C1044" s="403"/>
      <c r="D1044" s="404" t="s">
        <v>220</v>
      </c>
      <c r="E1044" s="391" t="s">
        <v>15</v>
      </c>
      <c r="F1044" s="392"/>
      <c r="G1044" s="392"/>
      <c r="H1044" s="392"/>
      <c r="I1044" s="393"/>
      <c r="J1044" s="404" t="s">
        <v>16</v>
      </c>
      <c r="K1044" s="404" t="s">
        <v>17</v>
      </c>
      <c r="L1044" s="391" t="s">
        <v>18</v>
      </c>
      <c r="M1044" s="392"/>
      <c r="N1044" s="393"/>
      <c r="O1044" s="394" t="s">
        <v>115</v>
      </c>
      <c r="P1044" s="395"/>
    </row>
    <row r="1045" spans="1:16" ht="32.25" thickBot="1" x14ac:dyDescent="0.25">
      <c r="A1045" s="401"/>
      <c r="B1045" s="82" t="s">
        <v>19</v>
      </c>
      <c r="C1045" s="83" t="s">
        <v>20</v>
      </c>
      <c r="D1045" s="405"/>
      <c r="E1045" s="84" t="s">
        <v>21</v>
      </c>
      <c r="F1045" s="84" t="s">
        <v>22</v>
      </c>
      <c r="G1045" s="85" t="s">
        <v>23</v>
      </c>
      <c r="H1045" s="119" t="s">
        <v>24</v>
      </c>
      <c r="I1045" s="86" t="s">
        <v>25</v>
      </c>
      <c r="J1045" s="405"/>
      <c r="K1045" s="405"/>
      <c r="L1045" s="176" t="s">
        <v>223</v>
      </c>
      <c r="M1045" s="85" t="s">
        <v>221</v>
      </c>
      <c r="N1045" s="83" t="s">
        <v>222</v>
      </c>
      <c r="O1045" s="396"/>
      <c r="P1045" s="397"/>
    </row>
    <row r="1046" spans="1:16" ht="15.75" x14ac:dyDescent="0.2">
      <c r="A1046" s="151">
        <v>45684</v>
      </c>
      <c r="B1046" s="152"/>
      <c r="C1046" s="152">
        <v>146886</v>
      </c>
      <c r="D1046" s="148"/>
      <c r="E1046" s="96"/>
      <c r="F1046" s="96"/>
      <c r="G1046" s="152"/>
      <c r="H1046" s="153"/>
      <c r="I1046" s="157"/>
      <c r="J1046" s="149"/>
      <c r="K1046" s="99"/>
      <c r="L1046" s="173"/>
      <c r="M1046" s="94"/>
      <c r="N1046" s="100"/>
      <c r="O1046" s="406"/>
      <c r="P1046" s="407"/>
    </row>
    <row r="1047" spans="1:16" ht="15.75" x14ac:dyDescent="0.2">
      <c r="A1047" s="151">
        <v>45701</v>
      </c>
      <c r="B1047" s="152">
        <v>146886</v>
      </c>
      <c r="C1047" s="152">
        <v>146910</v>
      </c>
      <c r="D1047" s="148">
        <f>+C1047-B1047</f>
        <v>24</v>
      </c>
      <c r="E1047" s="96" t="s">
        <v>384</v>
      </c>
      <c r="F1047" s="96" t="s">
        <v>370</v>
      </c>
      <c r="G1047" s="152">
        <v>37.735799999999998</v>
      </c>
      <c r="H1047" s="153">
        <v>26.5</v>
      </c>
      <c r="I1047" s="157">
        <f>G1047*H1047</f>
        <v>999.99869999999999</v>
      </c>
      <c r="J1047" s="149">
        <f>D1047/G1047</f>
        <v>0.63600082680107484</v>
      </c>
      <c r="K1047" s="99">
        <v>45701</v>
      </c>
      <c r="L1047" s="173" t="s">
        <v>227</v>
      </c>
      <c r="M1047" s="94" t="s">
        <v>261</v>
      </c>
      <c r="N1047" s="100" t="s">
        <v>385</v>
      </c>
      <c r="O1047" s="406" t="s">
        <v>197</v>
      </c>
      <c r="P1047" s="407"/>
    </row>
    <row r="1048" spans="1:16" ht="15.75" x14ac:dyDescent="0.2">
      <c r="A1048" s="151"/>
      <c r="B1048" s="155"/>
      <c r="C1048" s="152"/>
      <c r="D1048" s="148">
        <f>+C1048-B1048</f>
        <v>0</v>
      </c>
      <c r="E1048" s="96"/>
      <c r="F1048" s="96"/>
      <c r="G1048" s="152"/>
      <c r="H1048" s="153"/>
      <c r="I1048" s="157">
        <f>G1048*H1048</f>
        <v>0</v>
      </c>
      <c r="J1048" s="149" t="e">
        <f>D1048/G1048</f>
        <v>#DIV/0!</v>
      </c>
      <c r="K1048" s="99"/>
      <c r="L1048" s="173"/>
      <c r="M1048" s="94"/>
      <c r="N1048" s="100"/>
      <c r="O1048" s="406"/>
      <c r="P1048" s="407"/>
    </row>
    <row r="1049" spans="1:16" ht="15.75" x14ac:dyDescent="0.2">
      <c r="A1049" s="151"/>
      <c r="B1049" s="152"/>
      <c r="C1049" s="152"/>
      <c r="D1049" s="148">
        <f>+C1049-B1049</f>
        <v>0</v>
      </c>
      <c r="E1049" s="96"/>
      <c r="F1049" s="96"/>
      <c r="G1049" s="152"/>
      <c r="H1049" s="153"/>
      <c r="I1049" s="157"/>
      <c r="J1049" s="149"/>
      <c r="K1049" s="99"/>
      <c r="L1049" s="173"/>
      <c r="M1049" s="94"/>
      <c r="N1049" s="100"/>
      <c r="O1049" s="415"/>
      <c r="P1049" s="416"/>
    </row>
    <row r="1050" spans="1:16" ht="16.5" thickBot="1" x14ac:dyDescent="0.25">
      <c r="A1050" s="93"/>
      <c r="B1050" s="128"/>
      <c r="C1050" s="128"/>
      <c r="D1050" s="148">
        <f>+C1050-B1050</f>
        <v>0</v>
      </c>
      <c r="E1050" s="96"/>
      <c r="F1050" s="96"/>
      <c r="G1050" s="96"/>
      <c r="H1050" s="97"/>
      <c r="I1050" s="91"/>
      <c r="J1050" s="98"/>
      <c r="K1050" s="92"/>
      <c r="L1050" s="174"/>
      <c r="M1050" s="163"/>
      <c r="N1050" s="101"/>
      <c r="O1050" s="417"/>
      <c r="P1050" s="418"/>
    </row>
    <row r="1051" spans="1:16" ht="16.5" thickBot="1" x14ac:dyDescent="0.25">
      <c r="A1051" s="265" t="s">
        <v>28</v>
      </c>
      <c r="B1051" s="104"/>
      <c r="C1051" s="105"/>
      <c r="D1051" s="106">
        <f>SUM(D1046:D1050)</f>
        <v>24</v>
      </c>
      <c r="E1051" s="107"/>
      <c r="F1051" s="107"/>
      <c r="G1051" s="118">
        <f>SUM(G1046:G1050)</f>
        <v>37.735799999999998</v>
      </c>
      <c r="H1051" s="105"/>
      <c r="I1051" s="118">
        <f>SUM(I1046:I1050)</f>
        <v>999.99869999999999</v>
      </c>
      <c r="J1051" s="109">
        <f>D1051/G1051</f>
        <v>0.63600082680107484</v>
      </c>
      <c r="K1051" s="110"/>
      <c r="L1051" s="175"/>
      <c r="M1051" s="111"/>
      <c r="N1051" s="112"/>
      <c r="O1051" s="419"/>
      <c r="P1051" s="420"/>
    </row>
    <row r="1052" spans="1:16" ht="15.75" x14ac:dyDescent="0.2">
      <c r="A1052" s="76"/>
      <c r="B1052" s="113"/>
      <c r="C1052" s="113"/>
      <c r="D1052" s="113"/>
      <c r="E1052" s="113"/>
      <c r="F1052" s="113"/>
      <c r="G1052" s="113"/>
      <c r="H1052" s="113"/>
      <c r="I1052" s="76"/>
      <c r="J1052" s="76"/>
      <c r="K1052" s="76"/>
      <c r="L1052" s="76"/>
      <c r="M1052" s="76"/>
      <c r="N1052" s="76"/>
      <c r="O1052" s="113"/>
      <c r="P1052" s="114"/>
    </row>
    <row r="1053" spans="1:16" ht="15.75" x14ac:dyDescent="0.2">
      <c r="A1053" s="76"/>
      <c r="B1053" s="113"/>
      <c r="C1053" s="113"/>
      <c r="D1053" s="113"/>
      <c r="E1053" s="113"/>
      <c r="G1053" s="113"/>
      <c r="H1053" s="113"/>
      <c r="I1053" s="76"/>
      <c r="J1053" s="76"/>
      <c r="K1053" s="76"/>
      <c r="L1053" s="76"/>
      <c r="M1053" s="76"/>
      <c r="N1053" s="113"/>
      <c r="O1053" s="114"/>
    </row>
    <row r="1054" spans="1:16" ht="15.75" x14ac:dyDescent="0.2">
      <c r="A1054" s="76"/>
      <c r="B1054" s="113"/>
      <c r="C1054" s="113"/>
      <c r="D1054" s="113"/>
      <c r="E1054" s="113"/>
      <c r="G1054" s="113"/>
      <c r="H1054" s="113"/>
      <c r="I1054" s="76"/>
      <c r="J1054" s="76"/>
      <c r="K1054" s="76"/>
      <c r="L1054" s="76"/>
      <c r="M1054" s="76"/>
      <c r="N1054" s="113"/>
      <c r="O1054" s="114"/>
    </row>
    <row r="1055" spans="1:16" ht="15.75" x14ac:dyDescent="0.2">
      <c r="A1055" s="115"/>
      <c r="B1055" s="398" t="s">
        <v>29</v>
      </c>
      <c r="C1055" s="398"/>
      <c r="D1055" s="398"/>
      <c r="E1055" s="116"/>
      <c r="F1055" s="116"/>
      <c r="G1055" s="116"/>
      <c r="H1055" s="115"/>
      <c r="I1055" s="116" t="s">
        <v>30</v>
      </c>
      <c r="J1055" s="115"/>
      <c r="K1055" s="116"/>
      <c r="L1055" s="116"/>
      <c r="M1055" s="116" t="s">
        <v>31</v>
      </c>
      <c r="N1055" s="116"/>
      <c r="O1055" s="117"/>
    </row>
    <row r="1056" spans="1:16" ht="15.75" x14ac:dyDescent="0.2">
      <c r="A1056" s="115"/>
      <c r="B1056" s="398" t="s">
        <v>185</v>
      </c>
      <c r="C1056" s="398"/>
      <c r="D1056" s="398"/>
      <c r="E1056" s="76"/>
      <c r="F1056" s="76"/>
      <c r="G1056" s="76"/>
      <c r="H1056" s="115"/>
      <c r="I1056" s="76" t="s">
        <v>388</v>
      </c>
      <c r="J1056" s="115"/>
      <c r="K1056" s="76"/>
      <c r="L1056" s="76"/>
      <c r="M1056" s="116" t="s">
        <v>182</v>
      </c>
      <c r="N1056" s="76"/>
      <c r="O1056" s="117"/>
    </row>
    <row r="1057" spans="1:16" ht="15.75" x14ac:dyDescent="0.2">
      <c r="A1057" s="399" t="s">
        <v>181</v>
      </c>
      <c r="B1057" s="399"/>
      <c r="C1057" s="399"/>
      <c r="D1057" s="399"/>
      <c r="E1057" s="76"/>
      <c r="F1057" s="76"/>
      <c r="G1057" s="76"/>
      <c r="H1057" s="115"/>
      <c r="I1057" s="116" t="s">
        <v>201</v>
      </c>
      <c r="J1057" s="115"/>
      <c r="K1057" s="76"/>
      <c r="L1057" s="76"/>
      <c r="M1057" s="76" t="s">
        <v>124</v>
      </c>
      <c r="N1057" s="76"/>
      <c r="O1057" s="117"/>
    </row>
    <row r="1059" spans="1:16" x14ac:dyDescent="0.2">
      <c r="A1059" s="414" t="s">
        <v>224</v>
      </c>
      <c r="B1059" s="414"/>
      <c r="C1059" s="414"/>
      <c r="D1059" s="414"/>
      <c r="E1059" s="414"/>
    </row>
    <row r="1064" spans="1:16" ht="15.75" x14ac:dyDescent="0.2">
      <c r="A1064" s="399" t="s">
        <v>125</v>
      </c>
      <c r="B1064" s="399"/>
      <c r="C1064" s="399"/>
      <c r="D1064" s="399"/>
      <c r="E1064" s="399"/>
      <c r="F1064" s="399"/>
      <c r="G1064" s="399"/>
      <c r="H1064" s="399"/>
      <c r="I1064" s="399"/>
      <c r="J1064" s="399"/>
      <c r="K1064" s="399"/>
      <c r="L1064" s="399"/>
      <c r="M1064" s="399"/>
      <c r="N1064" s="399"/>
      <c r="O1064" s="399"/>
    </row>
    <row r="1065" spans="1:16" ht="15.75" x14ac:dyDescent="0.2">
      <c r="A1065" s="399" t="s">
        <v>1</v>
      </c>
      <c r="B1065" s="399"/>
      <c r="C1065" s="399"/>
      <c r="D1065" s="399"/>
      <c r="E1065" s="399"/>
      <c r="F1065" s="399"/>
      <c r="G1065" s="399"/>
      <c r="H1065" s="399"/>
      <c r="I1065" s="399"/>
      <c r="J1065" s="399"/>
      <c r="K1065" s="399"/>
      <c r="L1065" s="399"/>
      <c r="M1065" s="399"/>
      <c r="N1065" s="399"/>
      <c r="O1065" s="399"/>
    </row>
    <row r="1066" spans="1:16" ht="15.75" x14ac:dyDescent="0.2">
      <c r="A1066" s="399"/>
      <c r="B1066" s="399"/>
      <c r="C1066" s="399"/>
      <c r="D1066" s="399"/>
      <c r="E1066" s="399"/>
      <c r="F1066" s="399"/>
      <c r="G1066" s="399"/>
      <c r="H1066" s="399"/>
      <c r="I1066" s="399"/>
      <c r="J1066" s="399"/>
      <c r="K1066" s="399"/>
      <c r="L1066" s="399"/>
      <c r="M1066" s="399"/>
      <c r="N1066" s="399"/>
      <c r="O1066" s="399"/>
    </row>
    <row r="1067" spans="1:16" ht="15.75" x14ac:dyDescent="0.2">
      <c r="A1067" s="421" t="s">
        <v>256</v>
      </c>
      <c r="B1067" s="421"/>
      <c r="C1067" s="421"/>
      <c r="D1067" s="421"/>
      <c r="E1067" s="421"/>
      <c r="F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</row>
    <row r="1068" spans="1:16" ht="15.75" x14ac:dyDescent="0.2">
      <c r="A1068" s="77"/>
      <c r="B1068" s="77"/>
      <c r="C1068" s="77"/>
      <c r="D1068" s="77"/>
      <c r="E1068" s="77"/>
      <c r="F1068" s="77"/>
      <c r="G1068" s="77"/>
      <c r="H1068" s="77"/>
      <c r="I1068" s="77"/>
      <c r="J1068" s="77"/>
      <c r="K1068" s="77"/>
      <c r="L1068" s="77"/>
      <c r="M1068" s="77"/>
      <c r="N1068" s="77"/>
      <c r="O1068" s="77"/>
    </row>
    <row r="1069" spans="1:16" ht="16.5" thickBot="1" x14ac:dyDescent="0.25">
      <c r="A1069" s="77"/>
      <c r="B1069" s="77"/>
      <c r="C1069" s="77"/>
      <c r="D1069" s="77"/>
      <c r="E1069" s="77"/>
      <c r="F1069" s="77"/>
      <c r="G1069" s="77"/>
      <c r="H1069" s="77"/>
      <c r="I1069" s="77"/>
      <c r="J1069" s="77"/>
      <c r="K1069" s="77"/>
      <c r="L1069" s="77"/>
      <c r="M1069" s="77"/>
      <c r="N1069" s="77"/>
      <c r="O1069" s="77"/>
    </row>
    <row r="1070" spans="1:16" ht="16.5" thickBot="1" x14ac:dyDescent="0.25">
      <c r="A1070" s="78" t="s">
        <v>2</v>
      </c>
      <c r="B1070" s="408" t="s">
        <v>143</v>
      </c>
      <c r="C1070" s="409"/>
      <c r="D1070" s="79" t="s">
        <v>3</v>
      </c>
      <c r="E1070" s="408">
        <v>2012</v>
      </c>
      <c r="F1070" s="410"/>
      <c r="G1070" s="410"/>
      <c r="H1070" s="409"/>
      <c r="I1070" s="79" t="s">
        <v>4</v>
      </c>
      <c r="J1070" s="80" t="s">
        <v>176</v>
      </c>
      <c r="K1070" s="80"/>
      <c r="L1070" s="80" t="s">
        <v>5</v>
      </c>
      <c r="M1070" s="478" t="s">
        <v>152</v>
      </c>
      <c r="N1070" s="410"/>
      <c r="O1070" s="410"/>
      <c r="P1070" s="413"/>
    </row>
    <row r="1071" spans="1:16" ht="16.5" thickBot="1" x14ac:dyDescent="0.25">
      <c r="A1071" s="77"/>
      <c r="B1071" s="77"/>
      <c r="C1071" s="77"/>
      <c r="D1071" s="77"/>
      <c r="E1071" s="77"/>
      <c r="F1071" s="77"/>
      <c r="G1071" s="77"/>
      <c r="H1071" s="77"/>
      <c r="I1071" s="77"/>
      <c r="J1071" s="77"/>
      <c r="K1071" s="77"/>
      <c r="L1071" s="77"/>
      <c r="M1071" s="77"/>
      <c r="N1071" s="77"/>
      <c r="O1071" s="77"/>
    </row>
    <row r="1072" spans="1:16" ht="16.5" thickBot="1" x14ac:dyDescent="0.25">
      <c r="A1072" s="78" t="s">
        <v>6</v>
      </c>
      <c r="B1072" s="408" t="s">
        <v>144</v>
      </c>
      <c r="C1072" s="409"/>
      <c r="D1072" s="79" t="s">
        <v>7</v>
      </c>
      <c r="E1072" s="408" t="s">
        <v>145</v>
      </c>
      <c r="F1072" s="410"/>
      <c r="G1072" s="410"/>
      <c r="H1072" s="409"/>
      <c r="I1072" s="79" t="s">
        <v>8</v>
      </c>
      <c r="J1072" s="80">
        <v>12</v>
      </c>
      <c r="K1072" s="80"/>
      <c r="L1072" s="408" t="s">
        <v>9</v>
      </c>
      <c r="M1072" s="410"/>
      <c r="N1072" s="478">
        <v>120</v>
      </c>
      <c r="O1072" s="410"/>
      <c r="P1072" s="413"/>
    </row>
    <row r="1073" spans="1:16" ht="16.5" thickBot="1" x14ac:dyDescent="0.25">
      <c r="A1073" s="77"/>
      <c r="B1073" s="77"/>
      <c r="C1073" s="77"/>
      <c r="D1073" s="77"/>
      <c r="E1073" s="77"/>
      <c r="F1073" s="77"/>
      <c r="G1073" s="77"/>
      <c r="H1073" s="77"/>
      <c r="I1073" s="77"/>
      <c r="J1073" s="77"/>
      <c r="K1073" s="77"/>
      <c r="L1073" s="77"/>
      <c r="M1073" s="77"/>
      <c r="N1073" s="77"/>
      <c r="O1073" s="77"/>
    </row>
    <row r="1074" spans="1:16" ht="16.5" thickBot="1" x14ac:dyDescent="0.25">
      <c r="A1074" s="411" t="s">
        <v>10</v>
      </c>
      <c r="B1074" s="477"/>
      <c r="C1074" s="478" t="s">
        <v>165</v>
      </c>
      <c r="D1074" s="410"/>
      <c r="E1074" s="410"/>
      <c r="F1074" s="410"/>
      <c r="G1074" s="410"/>
      <c r="H1074" s="410"/>
      <c r="I1074" s="410"/>
      <c r="J1074" s="410"/>
      <c r="K1074" s="410"/>
      <c r="L1074" s="410"/>
      <c r="M1074" s="410"/>
      <c r="N1074" s="410"/>
      <c r="O1074" s="410"/>
      <c r="P1074" s="413"/>
    </row>
    <row r="1075" spans="1:16" ht="16.5" thickBot="1" x14ac:dyDescent="0.25">
      <c r="A1075" s="77"/>
      <c r="B1075" s="77"/>
      <c r="C1075" s="77"/>
      <c r="D1075" s="77"/>
      <c r="E1075" s="77"/>
      <c r="F1075" s="77"/>
      <c r="G1075" s="77"/>
      <c r="H1075" s="77"/>
      <c r="I1075" s="77"/>
      <c r="J1075" s="77"/>
      <c r="K1075" s="77"/>
      <c r="L1075" s="77"/>
      <c r="M1075" s="77"/>
      <c r="N1075" s="77"/>
      <c r="O1075" s="77"/>
    </row>
    <row r="1076" spans="1:16" ht="16.5" thickBot="1" x14ac:dyDescent="0.25">
      <c r="A1076" s="411" t="s">
        <v>11</v>
      </c>
      <c r="B1076" s="477"/>
      <c r="C1076" s="478" t="s">
        <v>194</v>
      </c>
      <c r="D1076" s="410"/>
      <c r="E1076" s="410"/>
      <c r="F1076" s="410"/>
      <c r="G1076" s="410"/>
      <c r="H1076" s="410"/>
      <c r="I1076" s="410"/>
      <c r="J1076" s="410"/>
      <c r="K1076" s="410"/>
      <c r="L1076" s="410"/>
      <c r="M1076" s="410"/>
      <c r="N1076" s="410"/>
      <c r="O1076" s="410"/>
      <c r="P1076" s="413"/>
    </row>
    <row r="1077" spans="1:16" ht="16.5" thickBot="1" x14ac:dyDescent="0.25">
      <c r="A1077" s="81"/>
      <c r="B1077" s="81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  <c r="N1077" s="81"/>
      <c r="O1077" s="81"/>
    </row>
    <row r="1078" spans="1:16" ht="16.5" thickBot="1" x14ac:dyDescent="0.25">
      <c r="A1078" s="400" t="s">
        <v>12</v>
      </c>
      <c r="B1078" s="402" t="s">
        <v>13</v>
      </c>
      <c r="C1078" s="403"/>
      <c r="D1078" s="404" t="s">
        <v>220</v>
      </c>
      <c r="E1078" s="391" t="s">
        <v>15</v>
      </c>
      <c r="F1078" s="392"/>
      <c r="G1078" s="392"/>
      <c r="H1078" s="392"/>
      <c r="I1078" s="393"/>
      <c r="J1078" s="404" t="s">
        <v>16</v>
      </c>
      <c r="K1078" s="404" t="s">
        <v>17</v>
      </c>
      <c r="L1078" s="391" t="s">
        <v>18</v>
      </c>
      <c r="M1078" s="392"/>
      <c r="N1078" s="393"/>
      <c r="O1078" s="394" t="s">
        <v>115</v>
      </c>
      <c r="P1078" s="395"/>
    </row>
    <row r="1079" spans="1:16" ht="32.25" thickBot="1" x14ac:dyDescent="0.25">
      <c r="A1079" s="401"/>
      <c r="B1079" s="82" t="s">
        <v>19</v>
      </c>
      <c r="C1079" s="83" t="s">
        <v>20</v>
      </c>
      <c r="D1079" s="405"/>
      <c r="E1079" s="84" t="s">
        <v>21</v>
      </c>
      <c r="F1079" s="84" t="s">
        <v>22</v>
      </c>
      <c r="G1079" s="85" t="s">
        <v>23</v>
      </c>
      <c r="H1079" s="119" t="s">
        <v>24</v>
      </c>
      <c r="I1079" s="86" t="s">
        <v>25</v>
      </c>
      <c r="J1079" s="405"/>
      <c r="K1079" s="405"/>
      <c r="L1079" s="176" t="s">
        <v>223</v>
      </c>
      <c r="M1079" s="85" t="s">
        <v>221</v>
      </c>
      <c r="N1079" s="83" t="s">
        <v>222</v>
      </c>
      <c r="O1079" s="396"/>
      <c r="P1079" s="397"/>
    </row>
    <row r="1080" spans="1:16" ht="15.75" x14ac:dyDescent="0.2">
      <c r="A1080" s="151">
        <v>45701</v>
      </c>
      <c r="B1080" s="152"/>
      <c r="C1080" s="152">
        <v>146910</v>
      </c>
      <c r="D1080" s="148"/>
      <c r="E1080" s="96"/>
      <c r="F1080" s="96"/>
      <c r="G1080" s="152"/>
      <c r="H1080" s="153"/>
      <c r="I1080" s="157"/>
      <c r="J1080" s="149"/>
      <c r="K1080" s="99"/>
      <c r="L1080" s="173"/>
      <c r="M1080" s="94"/>
      <c r="N1080" s="100"/>
      <c r="O1080" s="406"/>
      <c r="P1080" s="407"/>
    </row>
    <row r="1081" spans="1:16" ht="15.75" x14ac:dyDescent="0.2">
      <c r="A1081" s="151">
        <v>45712</v>
      </c>
      <c r="B1081" s="152">
        <v>146910</v>
      </c>
      <c r="C1081" s="152">
        <v>146974</v>
      </c>
      <c r="D1081" s="148">
        <f>+C1081-B1081</f>
        <v>64</v>
      </c>
      <c r="E1081" s="96" t="s">
        <v>440</v>
      </c>
      <c r="F1081" s="96" t="s">
        <v>421</v>
      </c>
      <c r="G1081" s="152">
        <v>37.735799999999998</v>
      </c>
      <c r="H1081" s="153">
        <v>26.5</v>
      </c>
      <c r="I1081" s="157">
        <f>G1081*H1081</f>
        <v>999.99869999999999</v>
      </c>
      <c r="J1081" s="149">
        <f>D1081/G1081</f>
        <v>1.6960022048028665</v>
      </c>
      <c r="K1081" s="99">
        <v>45712</v>
      </c>
      <c r="L1081" s="173" t="s">
        <v>227</v>
      </c>
      <c r="M1081" s="94" t="s">
        <v>261</v>
      </c>
      <c r="N1081" s="100" t="s">
        <v>196</v>
      </c>
      <c r="O1081" s="406" t="s">
        <v>197</v>
      </c>
      <c r="P1081" s="407"/>
    </row>
    <row r="1082" spans="1:16" ht="15.75" x14ac:dyDescent="0.2">
      <c r="A1082" s="151">
        <v>45714</v>
      </c>
      <c r="B1082" s="152">
        <v>146974</v>
      </c>
      <c r="C1082" s="152">
        <v>147201</v>
      </c>
      <c r="D1082" s="148">
        <f>+C1082-B1082</f>
        <v>227</v>
      </c>
      <c r="E1082" s="96" t="s">
        <v>441</v>
      </c>
      <c r="F1082" s="96" t="s">
        <v>430</v>
      </c>
      <c r="G1082" s="152">
        <v>37.735799999999998</v>
      </c>
      <c r="H1082" s="153">
        <v>26.5</v>
      </c>
      <c r="I1082" s="157">
        <f>G1082*H1082</f>
        <v>999.99869999999999</v>
      </c>
      <c r="J1082" s="149">
        <f>D1082/G1082</f>
        <v>6.0155078201601668</v>
      </c>
      <c r="K1082" s="99">
        <v>45714</v>
      </c>
      <c r="L1082" s="173" t="s">
        <v>227</v>
      </c>
      <c r="M1082" s="94" t="s">
        <v>261</v>
      </c>
      <c r="N1082" s="100" t="s">
        <v>196</v>
      </c>
      <c r="O1082" s="406" t="s">
        <v>264</v>
      </c>
      <c r="P1082" s="407"/>
    </row>
    <row r="1083" spans="1:16" ht="15.75" x14ac:dyDescent="0.2">
      <c r="A1083" s="151">
        <v>45715</v>
      </c>
      <c r="B1083" s="152">
        <v>147201</v>
      </c>
      <c r="C1083" s="152">
        <v>147518</v>
      </c>
      <c r="D1083" s="148">
        <f>+C1083-B1083</f>
        <v>317</v>
      </c>
      <c r="E1083" s="96" t="s">
        <v>442</v>
      </c>
      <c r="F1083" s="96" t="s">
        <v>427</v>
      </c>
      <c r="G1083" s="152">
        <v>18.867899999999999</v>
      </c>
      <c r="H1083" s="153">
        <v>26.5</v>
      </c>
      <c r="I1083" s="157">
        <f>G1083*H1083</f>
        <v>499.99934999999999</v>
      </c>
      <c r="J1083" s="149">
        <f>D1083/G1083</f>
        <v>16.801021841328396</v>
      </c>
      <c r="K1083" s="99">
        <v>45715</v>
      </c>
      <c r="L1083" s="173" t="s">
        <v>227</v>
      </c>
      <c r="M1083" s="94" t="s">
        <v>261</v>
      </c>
      <c r="N1083" s="100" t="s">
        <v>196</v>
      </c>
      <c r="O1083" s="406" t="s">
        <v>264</v>
      </c>
      <c r="P1083" s="407"/>
    </row>
    <row r="1084" spans="1:16" ht="15.75" x14ac:dyDescent="0.2">
      <c r="A1084" s="151">
        <v>45716</v>
      </c>
      <c r="B1084" s="152">
        <v>147518</v>
      </c>
      <c r="C1084" s="152">
        <v>147830</v>
      </c>
      <c r="D1084" s="148">
        <f>+C1084-B1084</f>
        <v>312</v>
      </c>
      <c r="E1084" s="96" t="s">
        <v>443</v>
      </c>
      <c r="F1084" s="96" t="s">
        <v>418</v>
      </c>
      <c r="G1084" s="152">
        <v>26.415099999999999</v>
      </c>
      <c r="H1084" s="153">
        <v>26.5</v>
      </c>
      <c r="I1084" s="157">
        <f>G1084*H1084</f>
        <v>700.00014999999996</v>
      </c>
      <c r="J1084" s="149">
        <f>D1084/G1084</f>
        <v>11.811426040408707</v>
      </c>
      <c r="K1084" s="99">
        <v>45716</v>
      </c>
      <c r="L1084" s="173" t="s">
        <v>227</v>
      </c>
      <c r="M1084" s="94" t="s">
        <v>261</v>
      </c>
      <c r="N1084" s="100" t="s">
        <v>196</v>
      </c>
      <c r="O1084" s="415" t="s">
        <v>266</v>
      </c>
      <c r="P1084" s="416"/>
    </row>
    <row r="1085" spans="1:16" ht="16.5" thickBot="1" x14ac:dyDescent="0.25">
      <c r="A1085" s="93"/>
      <c r="B1085" s="128"/>
      <c r="C1085" s="128"/>
      <c r="D1085" s="148">
        <f>+C1085-B1085</f>
        <v>0</v>
      </c>
      <c r="E1085" s="96"/>
      <c r="F1085" s="96"/>
      <c r="G1085" s="96"/>
      <c r="H1085" s="97"/>
      <c r="I1085" s="91"/>
      <c r="J1085" s="98"/>
      <c r="K1085" s="92"/>
      <c r="L1085" s="174"/>
      <c r="M1085" s="163"/>
      <c r="N1085" s="101"/>
      <c r="O1085" s="417"/>
      <c r="P1085" s="418"/>
    </row>
    <row r="1086" spans="1:16" ht="16.5" thickBot="1" x14ac:dyDescent="0.25">
      <c r="A1086" s="303" t="s">
        <v>28</v>
      </c>
      <c r="B1086" s="104"/>
      <c r="C1086" s="105"/>
      <c r="D1086" s="106">
        <f>SUM(D1080:D1085)</f>
        <v>920</v>
      </c>
      <c r="E1086" s="107"/>
      <c r="F1086" s="107"/>
      <c r="G1086" s="118">
        <f>SUM(G1080:G1085)</f>
        <v>120.75459999999998</v>
      </c>
      <c r="H1086" s="105"/>
      <c r="I1086" s="118">
        <f>SUM(I1080:I1085)</f>
        <v>3199.9968999999996</v>
      </c>
      <c r="J1086" s="109">
        <f>D1086/G1086</f>
        <v>7.6187573806712132</v>
      </c>
      <c r="K1086" s="110"/>
      <c r="L1086" s="175"/>
      <c r="M1086" s="111"/>
      <c r="N1086" s="112"/>
      <c r="O1086" s="419"/>
      <c r="P1086" s="420"/>
    </row>
    <row r="1087" spans="1:16" ht="15.75" x14ac:dyDescent="0.2">
      <c r="A1087" s="76"/>
      <c r="B1087" s="113"/>
      <c r="C1087" s="113"/>
      <c r="D1087" s="113"/>
      <c r="E1087" s="113"/>
      <c r="F1087" s="113"/>
      <c r="G1087" s="113"/>
      <c r="H1087" s="113"/>
      <c r="I1087" s="76"/>
      <c r="J1087" s="76"/>
      <c r="K1087" s="76"/>
      <c r="L1087" s="76"/>
      <c r="M1087" s="76"/>
      <c r="N1087" s="76"/>
      <c r="O1087" s="113"/>
      <c r="P1087" s="114"/>
    </row>
    <row r="1088" spans="1:16" ht="15.75" x14ac:dyDescent="0.2">
      <c r="A1088" s="76"/>
      <c r="B1088" s="113"/>
      <c r="C1088" s="113"/>
      <c r="D1088" s="113"/>
      <c r="E1088" s="113"/>
      <c r="G1088" s="113"/>
      <c r="H1088" s="113"/>
      <c r="I1088" s="76"/>
      <c r="J1088" s="76"/>
      <c r="K1088" s="76"/>
      <c r="L1088" s="76"/>
      <c r="M1088" s="76"/>
      <c r="N1088" s="113"/>
      <c r="O1088" s="114"/>
    </row>
    <row r="1089" spans="1:15" ht="15.75" x14ac:dyDescent="0.2">
      <c r="A1089" s="76"/>
      <c r="B1089" s="113"/>
      <c r="C1089" s="113"/>
      <c r="D1089" s="113"/>
      <c r="E1089" s="113"/>
      <c r="G1089" s="113"/>
      <c r="H1089" s="113"/>
      <c r="I1089" s="76"/>
      <c r="J1089" s="76"/>
      <c r="K1089" s="76"/>
      <c r="L1089" s="76"/>
      <c r="M1089" s="76"/>
      <c r="N1089" s="113"/>
      <c r="O1089" s="114"/>
    </row>
    <row r="1090" spans="1:15" ht="15.75" x14ac:dyDescent="0.2">
      <c r="A1090" s="115"/>
      <c r="B1090" s="398" t="s">
        <v>29</v>
      </c>
      <c r="C1090" s="398"/>
      <c r="D1090" s="398"/>
      <c r="E1090" s="116"/>
      <c r="F1090" s="116"/>
      <c r="G1090" s="116"/>
      <c r="H1090" s="115"/>
      <c r="I1090" s="116" t="s">
        <v>30</v>
      </c>
      <c r="J1090" s="115"/>
      <c r="K1090" s="116"/>
      <c r="L1090" s="116"/>
      <c r="M1090" s="116" t="s">
        <v>31</v>
      </c>
      <c r="N1090" s="116"/>
      <c r="O1090" s="117"/>
    </row>
    <row r="1091" spans="1:15" ht="15.75" x14ac:dyDescent="0.2">
      <c r="A1091" s="115"/>
      <c r="B1091" s="398" t="s">
        <v>185</v>
      </c>
      <c r="C1091" s="398"/>
      <c r="D1091" s="398"/>
      <c r="E1091" s="76"/>
      <c r="F1091" s="76"/>
      <c r="G1091" s="76"/>
      <c r="H1091" s="115"/>
      <c r="I1091" s="76" t="s">
        <v>388</v>
      </c>
      <c r="J1091" s="115"/>
      <c r="K1091" s="76"/>
      <c r="L1091" s="76"/>
      <c r="M1091" s="116" t="s">
        <v>182</v>
      </c>
      <c r="N1091" s="76"/>
      <c r="O1091" s="117"/>
    </row>
    <row r="1092" spans="1:15" ht="15.75" x14ac:dyDescent="0.2">
      <c r="A1092" s="399" t="s">
        <v>181</v>
      </c>
      <c r="B1092" s="399"/>
      <c r="C1092" s="399"/>
      <c r="D1092" s="399"/>
      <c r="E1092" s="76"/>
      <c r="F1092" s="76"/>
      <c r="G1092" s="76"/>
      <c r="H1092" s="115"/>
      <c r="I1092" s="116" t="s">
        <v>201</v>
      </c>
      <c r="J1092" s="115"/>
      <c r="K1092" s="76"/>
      <c r="L1092" s="76"/>
      <c r="M1092" s="76" t="s">
        <v>124</v>
      </c>
      <c r="N1092" s="76"/>
      <c r="O1092" s="117"/>
    </row>
    <row r="1094" spans="1:15" x14ac:dyDescent="0.2">
      <c r="A1094" s="414" t="s">
        <v>224</v>
      </c>
      <c r="B1094" s="414"/>
      <c r="C1094" s="414"/>
      <c r="D1094" s="414"/>
      <c r="E1094" s="414"/>
    </row>
    <row r="1101" spans="1:15" ht="15.75" x14ac:dyDescent="0.2">
      <c r="A1101" s="399" t="s">
        <v>125</v>
      </c>
      <c r="B1101" s="399"/>
      <c r="C1101" s="399"/>
      <c r="D1101" s="399"/>
      <c r="E1101" s="399"/>
      <c r="F1101" s="399"/>
      <c r="G1101" s="399"/>
      <c r="H1101" s="399"/>
      <c r="I1101" s="399"/>
      <c r="J1101" s="399"/>
      <c r="K1101" s="399"/>
      <c r="L1101" s="399"/>
      <c r="M1101" s="399"/>
      <c r="N1101" s="399"/>
      <c r="O1101" s="399"/>
    </row>
    <row r="1102" spans="1:15" ht="15.75" x14ac:dyDescent="0.2">
      <c r="A1102" s="399" t="s">
        <v>1</v>
      </c>
      <c r="B1102" s="399"/>
      <c r="C1102" s="399"/>
      <c r="D1102" s="399"/>
      <c r="E1102" s="399"/>
      <c r="F1102" s="399"/>
      <c r="G1102" s="399"/>
      <c r="H1102" s="399"/>
      <c r="I1102" s="399"/>
      <c r="J1102" s="399"/>
      <c r="K1102" s="399"/>
      <c r="L1102" s="399"/>
      <c r="M1102" s="399"/>
      <c r="N1102" s="399"/>
      <c r="O1102" s="399"/>
    </row>
    <row r="1103" spans="1:15" ht="15.75" x14ac:dyDescent="0.2">
      <c r="A1103" s="399"/>
      <c r="B1103" s="399"/>
      <c r="C1103" s="399"/>
      <c r="D1103" s="399"/>
      <c r="E1103" s="399"/>
      <c r="F1103" s="399"/>
      <c r="G1103" s="399"/>
      <c r="H1103" s="399"/>
      <c r="I1103" s="399"/>
      <c r="J1103" s="399"/>
      <c r="K1103" s="399"/>
      <c r="L1103" s="399"/>
      <c r="M1103" s="399"/>
      <c r="N1103" s="399"/>
      <c r="O1103" s="399"/>
    </row>
    <row r="1104" spans="1:15" ht="15.75" x14ac:dyDescent="0.2">
      <c r="A1104" s="421" t="s">
        <v>198</v>
      </c>
      <c r="B1104" s="421"/>
      <c r="C1104" s="421"/>
      <c r="D1104" s="421"/>
      <c r="E1104" s="421"/>
      <c r="F1104" s="421"/>
      <c r="G1104" s="421"/>
      <c r="H1104" s="421"/>
      <c r="I1104" s="421"/>
      <c r="J1104" s="421"/>
      <c r="K1104" s="421"/>
      <c r="L1104" s="421"/>
      <c r="M1104" s="421"/>
      <c r="N1104" s="421"/>
      <c r="O1104" s="421"/>
    </row>
    <row r="1105" spans="1:15" ht="15.75" x14ac:dyDescent="0.2">
      <c r="A1105" s="77"/>
      <c r="B1105" s="77"/>
      <c r="C1105" s="77"/>
      <c r="D1105" s="77"/>
      <c r="E1105" s="77"/>
      <c r="F1105" s="77"/>
      <c r="G1105" s="77"/>
      <c r="H1105" s="77"/>
      <c r="I1105" s="77"/>
      <c r="J1105" s="77"/>
      <c r="K1105" s="77"/>
      <c r="L1105" s="77"/>
      <c r="M1105" s="77"/>
      <c r="N1105" s="77"/>
      <c r="O1105" s="77"/>
    </row>
    <row r="1106" spans="1:15" ht="16.5" thickBot="1" x14ac:dyDescent="0.25">
      <c r="A1106" s="77"/>
      <c r="B1106" s="77"/>
      <c r="C1106" s="77"/>
      <c r="D1106" s="77"/>
      <c r="E1106" s="77"/>
      <c r="F1106" s="77"/>
      <c r="G1106" s="77"/>
      <c r="H1106" s="77"/>
      <c r="I1106" s="77"/>
      <c r="J1106" s="77"/>
      <c r="K1106" s="77"/>
      <c r="L1106" s="77"/>
      <c r="M1106" s="77"/>
      <c r="N1106" s="77"/>
      <c r="O1106" s="77"/>
    </row>
    <row r="1107" spans="1:15" ht="16.5" thickBot="1" x14ac:dyDescent="0.25">
      <c r="A1107" s="78" t="s">
        <v>2</v>
      </c>
      <c r="B1107" s="408" t="s">
        <v>146</v>
      </c>
      <c r="C1107" s="409"/>
      <c r="D1107" s="79" t="s">
        <v>3</v>
      </c>
      <c r="E1107" s="408">
        <v>2012</v>
      </c>
      <c r="F1107" s="410"/>
      <c r="G1107" s="410"/>
      <c r="H1107" s="409"/>
      <c r="I1107" s="79" t="s">
        <v>4</v>
      </c>
      <c r="J1107" s="80" t="s">
        <v>188</v>
      </c>
      <c r="K1107" s="80"/>
      <c r="L1107" s="80" t="s">
        <v>5</v>
      </c>
      <c r="M1107" s="408" t="s">
        <v>160</v>
      </c>
      <c r="N1107" s="410"/>
      <c r="O1107" s="413"/>
    </row>
    <row r="1108" spans="1:15" ht="16.5" thickBot="1" x14ac:dyDescent="0.25">
      <c r="A1108" s="77"/>
      <c r="B1108" s="77"/>
      <c r="C1108" s="77"/>
      <c r="D1108" s="77"/>
      <c r="E1108" s="77"/>
      <c r="F1108" s="77"/>
      <c r="G1108" s="77"/>
      <c r="H1108" s="77"/>
      <c r="I1108" s="77"/>
      <c r="J1108" s="77"/>
      <c r="K1108" s="77"/>
      <c r="L1108" s="77"/>
      <c r="M1108" s="77"/>
      <c r="N1108" s="77"/>
      <c r="O1108" s="77"/>
    </row>
    <row r="1109" spans="1:15" ht="16.5" thickBot="1" x14ac:dyDescent="0.25">
      <c r="A1109" s="78" t="s">
        <v>6</v>
      </c>
      <c r="B1109" s="408" t="s">
        <v>178</v>
      </c>
      <c r="C1109" s="409"/>
      <c r="D1109" s="79" t="s">
        <v>7</v>
      </c>
      <c r="E1109" s="408" t="s">
        <v>147</v>
      </c>
      <c r="F1109" s="410"/>
      <c r="G1109" s="410"/>
      <c r="H1109" s="409"/>
      <c r="I1109" s="79" t="s">
        <v>8</v>
      </c>
      <c r="J1109" s="80">
        <v>13</v>
      </c>
      <c r="K1109" s="80"/>
      <c r="L1109" s="80" t="s">
        <v>9</v>
      </c>
      <c r="M1109" s="408">
        <v>60</v>
      </c>
      <c r="N1109" s="410"/>
      <c r="O1109" s="413"/>
    </row>
    <row r="1110" spans="1:15" ht="16.5" thickBot="1" x14ac:dyDescent="0.25">
      <c r="A1110" s="77"/>
      <c r="B1110" s="77"/>
      <c r="C1110" s="77"/>
      <c r="D1110" s="77"/>
      <c r="E1110" s="77"/>
      <c r="F1110" s="77"/>
      <c r="G1110" s="77"/>
      <c r="H1110" s="77"/>
      <c r="I1110" s="77"/>
      <c r="J1110" s="77"/>
      <c r="K1110" s="77"/>
      <c r="L1110" s="77"/>
      <c r="M1110" s="77"/>
      <c r="N1110" s="77"/>
      <c r="O1110" s="77"/>
    </row>
    <row r="1111" spans="1:15" ht="16.5" thickBot="1" x14ac:dyDescent="0.25">
      <c r="A1111" s="411" t="s">
        <v>10</v>
      </c>
      <c r="B1111" s="412"/>
      <c r="C1111" s="408" t="s">
        <v>165</v>
      </c>
      <c r="D1111" s="410"/>
      <c r="E1111" s="410"/>
      <c r="F1111" s="410"/>
      <c r="G1111" s="410"/>
      <c r="H1111" s="410"/>
      <c r="I1111" s="410"/>
      <c r="J1111" s="410"/>
      <c r="K1111" s="410"/>
      <c r="L1111" s="410"/>
      <c r="M1111" s="410"/>
      <c r="N1111" s="410"/>
      <c r="O1111" s="413"/>
    </row>
    <row r="1112" spans="1:15" ht="16.5" thickBot="1" x14ac:dyDescent="0.25">
      <c r="A1112" s="77"/>
      <c r="B1112" s="77"/>
      <c r="C1112" s="77"/>
      <c r="D1112" s="77"/>
      <c r="E1112" s="77"/>
      <c r="F1112" s="77"/>
      <c r="G1112" s="77"/>
      <c r="H1112" s="77"/>
      <c r="I1112" s="77"/>
      <c r="J1112" s="77"/>
      <c r="K1112" s="77"/>
      <c r="L1112" s="77"/>
      <c r="M1112" s="77"/>
      <c r="N1112" s="77"/>
      <c r="O1112" s="77"/>
    </row>
    <row r="1113" spans="1:15" ht="16.5" thickBot="1" x14ac:dyDescent="0.25">
      <c r="A1113" s="411" t="s">
        <v>11</v>
      </c>
      <c r="B1113" s="412"/>
      <c r="C1113" s="408" t="s">
        <v>194</v>
      </c>
      <c r="D1113" s="410"/>
      <c r="E1113" s="410"/>
      <c r="F1113" s="410"/>
      <c r="G1113" s="410"/>
      <c r="H1113" s="410"/>
      <c r="I1113" s="410"/>
      <c r="J1113" s="410"/>
      <c r="K1113" s="410"/>
      <c r="L1113" s="410"/>
      <c r="M1113" s="410"/>
      <c r="N1113" s="410"/>
      <c r="O1113" s="413"/>
    </row>
    <row r="1114" spans="1:15" ht="16.5" thickBot="1" x14ac:dyDescent="0.25">
      <c r="A1114" s="81"/>
      <c r="B1114" s="81"/>
      <c r="C1114" s="81"/>
      <c r="D1114" s="81"/>
      <c r="E1114" s="81"/>
      <c r="F1114" s="81"/>
      <c r="G1114" s="81"/>
      <c r="H1114" s="81"/>
      <c r="I1114" s="81"/>
      <c r="J1114" s="81"/>
      <c r="K1114" s="81"/>
      <c r="L1114" s="81"/>
      <c r="M1114" s="81"/>
      <c r="N1114" s="81"/>
      <c r="O1114" s="81"/>
    </row>
    <row r="1115" spans="1:15" ht="16.5" thickBot="1" x14ac:dyDescent="0.25">
      <c r="A1115" s="400" t="s">
        <v>12</v>
      </c>
      <c r="B1115" s="402" t="s">
        <v>13</v>
      </c>
      <c r="C1115" s="403"/>
      <c r="D1115" s="404" t="s">
        <v>14</v>
      </c>
      <c r="E1115" s="391" t="s">
        <v>15</v>
      </c>
      <c r="F1115" s="392"/>
      <c r="G1115" s="392"/>
      <c r="H1115" s="392"/>
      <c r="I1115" s="393"/>
      <c r="J1115" s="404" t="s">
        <v>16</v>
      </c>
      <c r="K1115" s="404" t="s">
        <v>17</v>
      </c>
      <c r="L1115" s="402" t="s">
        <v>18</v>
      </c>
      <c r="M1115" s="403"/>
      <c r="N1115" s="394" t="s">
        <v>115</v>
      </c>
      <c r="O1115" s="395"/>
    </row>
    <row r="1116" spans="1:15" ht="32.25" thickBot="1" x14ac:dyDescent="0.25">
      <c r="A1116" s="422"/>
      <c r="B1116" s="82" t="s">
        <v>19</v>
      </c>
      <c r="C1116" s="83" t="s">
        <v>20</v>
      </c>
      <c r="D1116" s="405"/>
      <c r="E1116" s="84" t="s">
        <v>21</v>
      </c>
      <c r="F1116" s="84" t="s">
        <v>22</v>
      </c>
      <c r="G1116" s="85" t="s">
        <v>23</v>
      </c>
      <c r="H1116" s="119" t="s">
        <v>24</v>
      </c>
      <c r="I1116" s="86" t="s">
        <v>25</v>
      </c>
      <c r="J1116" s="405"/>
      <c r="K1116" s="405"/>
      <c r="L1116" s="87" t="s">
        <v>26</v>
      </c>
      <c r="M1116" s="88" t="s">
        <v>27</v>
      </c>
      <c r="N1116" s="396"/>
      <c r="O1116" s="397"/>
    </row>
    <row r="1117" spans="1:15" ht="15.75" x14ac:dyDescent="0.2">
      <c r="A1117" s="165">
        <v>45359</v>
      </c>
      <c r="B1117" s="166">
        <v>339853</v>
      </c>
      <c r="C1117" s="166">
        <v>340122</v>
      </c>
      <c r="D1117" s="148"/>
      <c r="E1117" s="96"/>
      <c r="F1117" s="96"/>
      <c r="G1117" s="96"/>
      <c r="H1117" s="97"/>
      <c r="I1117" s="91"/>
      <c r="J1117" s="149"/>
      <c r="K1117" s="99"/>
      <c r="L1117" s="160"/>
      <c r="M1117" s="100"/>
      <c r="N1117" s="406"/>
      <c r="O1117" s="407"/>
    </row>
    <row r="1118" spans="1:15" ht="15.75" x14ac:dyDescent="0.2">
      <c r="A1118" s="93">
        <v>45363</v>
      </c>
      <c r="B1118" s="166">
        <v>340122</v>
      </c>
      <c r="C1118" s="166">
        <v>340507</v>
      </c>
      <c r="D1118" s="148">
        <f>+C1118-B1118</f>
        <v>385</v>
      </c>
      <c r="E1118" s="96" t="s">
        <v>204</v>
      </c>
      <c r="F1118" s="96" t="s">
        <v>203</v>
      </c>
      <c r="G1118" s="96">
        <v>52.097200000000001</v>
      </c>
      <c r="H1118" s="97">
        <v>23.25</v>
      </c>
      <c r="I1118" s="91">
        <f>G1118*H1118</f>
        <v>1211.2599</v>
      </c>
      <c r="J1118" s="149">
        <f>D1118/G1118</f>
        <v>7.390032477753123</v>
      </c>
      <c r="K1118" s="99">
        <v>45363</v>
      </c>
      <c r="L1118" s="100" t="s">
        <v>150</v>
      </c>
      <c r="M1118" s="100" t="s">
        <v>150</v>
      </c>
      <c r="N1118" s="406" t="s">
        <v>205</v>
      </c>
      <c r="O1118" s="407"/>
    </row>
    <row r="1119" spans="1:15" ht="15.75" x14ac:dyDescent="0.2">
      <c r="A1119" s="93"/>
      <c r="B1119" s="95"/>
      <c r="C1119" s="95"/>
      <c r="D1119" s="148"/>
      <c r="E1119" s="96"/>
      <c r="F1119" s="96"/>
      <c r="G1119" s="100"/>
      <c r="H1119" s="95"/>
      <c r="I1119" s="164"/>
      <c r="J1119" s="149"/>
      <c r="K1119" s="99"/>
      <c r="L1119" s="100"/>
      <c r="M1119" s="100"/>
      <c r="N1119" s="406"/>
      <c r="O1119" s="407"/>
    </row>
    <row r="1120" spans="1:15" ht="15.75" x14ac:dyDescent="0.2">
      <c r="A1120" s="93"/>
      <c r="B1120" s="95"/>
      <c r="C1120" s="95"/>
      <c r="D1120" s="148"/>
      <c r="E1120" s="96"/>
      <c r="F1120" s="96"/>
      <c r="G1120" s="100"/>
      <c r="H1120" s="95"/>
      <c r="I1120" s="164"/>
      <c r="J1120" s="149"/>
      <c r="K1120" s="99"/>
      <c r="L1120" s="100"/>
      <c r="M1120" s="100"/>
      <c r="N1120" s="406"/>
      <c r="O1120" s="407"/>
    </row>
    <row r="1121" spans="1:16" ht="15.75" x14ac:dyDescent="0.2">
      <c r="A1121" s="93"/>
      <c r="B1121" s="95"/>
      <c r="C1121" s="95"/>
      <c r="D1121" s="148"/>
      <c r="E1121" s="96"/>
      <c r="F1121" s="96"/>
      <c r="G1121" s="96"/>
      <c r="H1121" s="97"/>
      <c r="I1121" s="91"/>
      <c r="J1121" s="149"/>
      <c r="K1121" s="99"/>
      <c r="L1121" s="100"/>
      <c r="M1121" s="100"/>
      <c r="N1121" s="406"/>
      <c r="O1121" s="407"/>
    </row>
    <row r="1122" spans="1:16" ht="15.75" x14ac:dyDescent="0.2">
      <c r="A1122" s="93"/>
      <c r="B1122" s="95"/>
      <c r="C1122" s="95"/>
      <c r="D1122" s="148"/>
      <c r="E1122" s="96"/>
      <c r="F1122" s="96"/>
      <c r="G1122" s="96"/>
      <c r="H1122" s="97"/>
      <c r="I1122" s="91"/>
      <c r="J1122" s="149"/>
      <c r="K1122" s="99"/>
      <c r="L1122" s="100"/>
      <c r="M1122" s="100"/>
      <c r="N1122" s="406"/>
      <c r="O1122" s="407"/>
    </row>
    <row r="1123" spans="1:16" ht="15.75" x14ac:dyDescent="0.2">
      <c r="A1123" s="93"/>
      <c r="B1123" s="95"/>
      <c r="C1123" s="95"/>
      <c r="D1123" s="89"/>
      <c r="E1123" s="96"/>
      <c r="F1123" s="120"/>
      <c r="G1123" s="96"/>
      <c r="H1123" s="97"/>
      <c r="I1123" s="91"/>
      <c r="J1123" s="98"/>
      <c r="K1123" s="150"/>
      <c r="L1123" s="100"/>
      <c r="M1123" s="100"/>
      <c r="N1123" s="406"/>
      <c r="O1123" s="407"/>
    </row>
    <row r="1124" spans="1:16" ht="16.5" thickBot="1" x14ac:dyDescent="0.25">
      <c r="A1124" s="93"/>
      <c r="B1124" s="95"/>
      <c r="C1124" s="95"/>
      <c r="D1124" s="89"/>
      <c r="E1124" s="96"/>
      <c r="F1124" s="96"/>
      <c r="G1124" s="96"/>
      <c r="H1124" s="97"/>
      <c r="I1124" s="91"/>
      <c r="J1124" s="98"/>
      <c r="K1124" s="99"/>
      <c r="L1124" s="100"/>
      <c r="M1124" s="100"/>
      <c r="N1124" s="417"/>
      <c r="O1124" s="418"/>
    </row>
    <row r="1125" spans="1:16" ht="16.5" thickBot="1" x14ac:dyDescent="0.25">
      <c r="A1125" s="169" t="s">
        <v>28</v>
      </c>
      <c r="B1125" s="104"/>
      <c r="C1125" s="105"/>
      <c r="D1125" s="106">
        <f>SUM(D1117:D1124)</f>
        <v>385</v>
      </c>
      <c r="E1125" s="107"/>
      <c r="F1125" s="107"/>
      <c r="G1125" s="118">
        <f>SUM(G1117:G1124)</f>
        <v>52.097200000000001</v>
      </c>
      <c r="H1125" s="105"/>
      <c r="I1125" s="118">
        <f>SUM(I1117:I1124)</f>
        <v>1211.2599</v>
      </c>
      <c r="J1125" s="109">
        <f>D1125/G1125</f>
        <v>7.390032477753123</v>
      </c>
      <c r="K1125" s="110"/>
      <c r="L1125" s="111"/>
      <c r="M1125" s="112"/>
      <c r="N1125" s="419"/>
      <c r="O1125" s="420"/>
    </row>
    <row r="1126" spans="1:16" ht="15.75" x14ac:dyDescent="0.2">
      <c r="A1126" s="76"/>
      <c r="B1126" s="113"/>
      <c r="C1126" s="113"/>
      <c r="D1126" s="113"/>
      <c r="E1126" s="113"/>
      <c r="F1126" s="113"/>
      <c r="G1126" s="113"/>
      <c r="H1126" s="113"/>
      <c r="I1126" s="76"/>
      <c r="J1126" s="76"/>
      <c r="K1126" s="76"/>
      <c r="L1126" s="76"/>
      <c r="M1126" s="76"/>
      <c r="N1126" s="113"/>
      <c r="O1126" s="114"/>
    </row>
    <row r="1127" spans="1:16" ht="15.75" x14ac:dyDescent="0.2">
      <c r="A1127" s="76"/>
      <c r="B1127" s="113"/>
      <c r="C1127" s="113"/>
      <c r="D1127" s="113"/>
      <c r="E1127" s="113"/>
      <c r="F1127" s="113"/>
      <c r="G1127" s="113"/>
      <c r="H1127" s="113"/>
      <c r="I1127" s="76"/>
      <c r="J1127" s="76"/>
      <c r="K1127" s="76"/>
      <c r="L1127" s="76"/>
      <c r="M1127" s="76"/>
      <c r="N1127" s="113"/>
      <c r="O1127" s="114"/>
    </row>
    <row r="1128" spans="1:16" ht="15.75" x14ac:dyDescent="0.2">
      <c r="A1128" s="76"/>
      <c r="B1128" s="113"/>
      <c r="C1128" s="113"/>
      <c r="D1128" s="113"/>
      <c r="E1128" s="113"/>
      <c r="F1128" s="113"/>
      <c r="G1128" s="113"/>
      <c r="H1128" s="113"/>
      <c r="I1128" s="76"/>
      <c r="J1128" s="76"/>
      <c r="K1128" s="76"/>
      <c r="L1128" s="1"/>
      <c r="M1128" s="1"/>
      <c r="N1128" s="3"/>
      <c r="O1128" s="4"/>
    </row>
    <row r="1129" spans="1:16" ht="15.75" x14ac:dyDescent="0.2">
      <c r="A1129" s="115"/>
      <c r="B1129" s="398" t="s">
        <v>29</v>
      </c>
      <c r="C1129" s="398"/>
      <c r="D1129" s="398"/>
      <c r="E1129" s="116"/>
      <c r="F1129" s="116"/>
      <c r="G1129" s="116"/>
      <c r="H1129" s="115"/>
      <c r="I1129" s="116" t="s">
        <v>30</v>
      </c>
      <c r="J1129" s="115"/>
      <c r="K1129" s="116"/>
      <c r="L1129" s="116"/>
      <c r="M1129" s="116" t="s">
        <v>31</v>
      </c>
      <c r="N1129" s="116"/>
      <c r="O1129" s="117"/>
    </row>
    <row r="1130" spans="1:16" ht="15.75" x14ac:dyDescent="0.2">
      <c r="A1130" s="116"/>
      <c r="B1130" s="399" t="s">
        <v>185</v>
      </c>
      <c r="C1130" s="399"/>
      <c r="D1130" s="399"/>
      <c r="E1130" s="76"/>
      <c r="F1130" s="76"/>
      <c r="G1130" s="76"/>
      <c r="H1130" s="115"/>
      <c r="I1130" s="76" t="s">
        <v>199</v>
      </c>
      <c r="J1130" s="115"/>
      <c r="K1130" s="76"/>
      <c r="L1130" s="76"/>
      <c r="M1130" s="76" t="s">
        <v>182</v>
      </c>
      <c r="N1130" s="76"/>
      <c r="O1130" s="117"/>
    </row>
    <row r="1131" spans="1:16" ht="15.75" x14ac:dyDescent="0.2">
      <c r="A1131" s="399" t="s">
        <v>183</v>
      </c>
      <c r="B1131" s="399"/>
      <c r="C1131" s="399"/>
      <c r="D1131" s="399"/>
      <c r="E1131" s="399"/>
      <c r="F1131" s="76"/>
      <c r="G1131" s="76"/>
      <c r="H1131" s="115"/>
      <c r="I1131" s="76" t="s">
        <v>201</v>
      </c>
      <c r="J1131" s="115"/>
      <c r="K1131" s="76"/>
      <c r="L1131" s="76"/>
      <c r="M1131" s="76" t="s">
        <v>124</v>
      </c>
      <c r="N1131" s="76"/>
      <c r="O1131" s="117"/>
    </row>
    <row r="1134" spans="1:16" ht="15.75" x14ac:dyDescent="0.2">
      <c r="A1134" s="399" t="s">
        <v>340</v>
      </c>
      <c r="B1134" s="399"/>
      <c r="C1134" s="399"/>
      <c r="D1134" s="399"/>
      <c r="E1134" s="399"/>
      <c r="F1134" s="399"/>
      <c r="G1134" s="399"/>
      <c r="H1134" s="399"/>
      <c r="I1134" s="399"/>
      <c r="J1134" s="399"/>
      <c r="K1134" s="399"/>
      <c r="L1134" s="399"/>
      <c r="M1134" s="399"/>
      <c r="N1134" s="399"/>
      <c r="O1134" s="399"/>
      <c r="P1134" s="399"/>
    </row>
    <row r="1135" spans="1:16" ht="15.75" x14ac:dyDescent="0.2">
      <c r="A1135" s="399" t="s">
        <v>1</v>
      </c>
      <c r="B1135" s="399"/>
      <c r="C1135" s="399"/>
      <c r="D1135" s="399"/>
      <c r="E1135" s="399"/>
      <c r="F1135" s="399"/>
      <c r="G1135" s="399"/>
      <c r="H1135" s="399"/>
      <c r="I1135" s="399"/>
      <c r="J1135" s="399"/>
      <c r="K1135" s="399"/>
      <c r="L1135" s="399"/>
      <c r="M1135" s="399"/>
      <c r="N1135" s="399"/>
      <c r="O1135" s="399"/>
      <c r="P1135" s="399"/>
    </row>
    <row r="1136" spans="1:16" ht="15.75" x14ac:dyDescent="0.2">
      <c r="A1136" s="399"/>
      <c r="B1136" s="399"/>
      <c r="C1136" s="399"/>
      <c r="D1136" s="399"/>
      <c r="E1136" s="399"/>
      <c r="F1136" s="399"/>
      <c r="G1136" s="399"/>
      <c r="H1136" s="399"/>
      <c r="I1136" s="399"/>
      <c r="J1136" s="399"/>
      <c r="K1136" s="399"/>
      <c r="L1136" s="399"/>
      <c r="M1136" s="399"/>
      <c r="N1136" s="399"/>
      <c r="O1136" s="399"/>
      <c r="P1136" s="399"/>
    </row>
    <row r="1137" spans="1:16" ht="15.75" x14ac:dyDescent="0.2">
      <c r="A1137" s="421" t="s">
        <v>256</v>
      </c>
      <c r="B1137" s="421"/>
      <c r="C1137" s="421"/>
      <c r="D1137" s="421"/>
      <c r="E1137" s="421"/>
      <c r="F1137" s="421"/>
      <c r="G1137" s="421"/>
      <c r="H1137" s="421"/>
      <c r="I1137" s="421"/>
      <c r="J1137" s="421"/>
      <c r="K1137" s="421"/>
      <c r="L1137" s="421"/>
      <c r="M1137" s="421"/>
      <c r="N1137" s="421"/>
      <c r="O1137" s="421"/>
      <c r="P1137" s="421"/>
    </row>
    <row r="1138" spans="1:16" ht="15.75" x14ac:dyDescent="0.2">
      <c r="A1138" s="77"/>
      <c r="B1138" s="77"/>
      <c r="C1138" s="77"/>
      <c r="D1138" s="77"/>
      <c r="E1138" s="77"/>
      <c r="F1138" s="77"/>
      <c r="G1138" s="77"/>
      <c r="H1138" s="77"/>
      <c r="I1138" s="77"/>
      <c r="J1138" s="77"/>
      <c r="K1138" s="77"/>
      <c r="L1138" s="77"/>
      <c r="M1138" s="77"/>
      <c r="N1138" s="77"/>
      <c r="O1138" s="77"/>
      <c r="P1138" s="77"/>
    </row>
    <row r="1139" spans="1:16" ht="16.5" thickBot="1" x14ac:dyDescent="0.25">
      <c r="A1139" s="77"/>
      <c r="B1139" s="77"/>
      <c r="C1139" s="77"/>
      <c r="D1139" s="77"/>
      <c r="E1139" s="77"/>
      <c r="F1139" s="77"/>
      <c r="G1139" s="77"/>
      <c r="H1139" s="77"/>
      <c r="I1139" s="77"/>
      <c r="J1139" s="77"/>
      <c r="K1139" s="77"/>
      <c r="L1139" s="77"/>
      <c r="M1139" s="77"/>
      <c r="N1139" s="77"/>
      <c r="O1139" s="77"/>
      <c r="P1139" s="77"/>
    </row>
    <row r="1140" spans="1:16" ht="16.5" thickBot="1" x14ac:dyDescent="0.25">
      <c r="A1140" s="78" t="s">
        <v>2</v>
      </c>
      <c r="B1140" s="408" t="s">
        <v>146</v>
      </c>
      <c r="C1140" s="409"/>
      <c r="D1140" s="79" t="s">
        <v>3</v>
      </c>
      <c r="E1140" s="408">
        <v>2012</v>
      </c>
      <c r="F1140" s="410"/>
      <c r="G1140" s="410"/>
      <c r="H1140" s="409"/>
      <c r="I1140" s="79" t="s">
        <v>4</v>
      </c>
      <c r="J1140" s="80" t="s">
        <v>188</v>
      </c>
      <c r="K1140" s="80"/>
      <c r="L1140" s="80"/>
      <c r="M1140" s="80" t="s">
        <v>5</v>
      </c>
      <c r="N1140" s="408" t="s">
        <v>160</v>
      </c>
      <c r="O1140" s="410"/>
      <c r="P1140" s="413"/>
    </row>
    <row r="1141" spans="1:16" ht="16.5" thickBot="1" x14ac:dyDescent="0.25">
      <c r="A1141" s="77"/>
      <c r="B1141" s="77"/>
      <c r="C1141" s="77"/>
      <c r="D1141" s="77"/>
      <c r="E1141" s="77"/>
      <c r="F1141" s="77"/>
      <c r="G1141" s="77"/>
      <c r="H1141" s="77"/>
      <c r="I1141" s="77"/>
      <c r="J1141" s="77"/>
      <c r="K1141" s="77"/>
      <c r="L1141" s="77"/>
      <c r="M1141" s="77"/>
      <c r="N1141" s="77"/>
      <c r="O1141" s="77"/>
      <c r="P1141" s="77"/>
    </row>
    <row r="1142" spans="1:16" ht="16.5" thickBot="1" x14ac:dyDescent="0.25">
      <c r="A1142" s="78" t="s">
        <v>6</v>
      </c>
      <c r="B1142" s="408" t="s">
        <v>178</v>
      </c>
      <c r="C1142" s="409"/>
      <c r="D1142" s="79" t="s">
        <v>7</v>
      </c>
      <c r="E1142" s="408" t="s">
        <v>147</v>
      </c>
      <c r="F1142" s="410"/>
      <c r="G1142" s="410"/>
      <c r="H1142" s="409"/>
      <c r="I1142" s="79" t="s">
        <v>8</v>
      </c>
      <c r="J1142" s="80">
        <v>13</v>
      </c>
      <c r="K1142" s="80"/>
      <c r="L1142" s="80"/>
      <c r="M1142" s="80" t="s">
        <v>9</v>
      </c>
      <c r="N1142" s="80"/>
      <c r="O1142" s="178"/>
      <c r="P1142" s="179">
        <v>60</v>
      </c>
    </row>
    <row r="1143" spans="1:16" ht="16.5" thickBot="1" x14ac:dyDescent="0.25">
      <c r="A1143" s="77"/>
      <c r="B1143" s="77"/>
      <c r="C1143" s="77"/>
      <c r="D1143" s="77"/>
      <c r="E1143" s="77"/>
      <c r="F1143" s="77"/>
      <c r="G1143" s="77"/>
      <c r="H1143" s="77"/>
      <c r="I1143" s="77"/>
      <c r="J1143" s="77"/>
      <c r="K1143" s="77"/>
      <c r="L1143" s="77"/>
      <c r="M1143" s="77"/>
      <c r="N1143" s="77"/>
      <c r="O1143" s="77"/>
      <c r="P1143" s="77"/>
    </row>
    <row r="1144" spans="1:16" ht="16.5" thickBot="1" x14ac:dyDescent="0.25">
      <c r="A1144" s="411" t="s">
        <v>10</v>
      </c>
      <c r="B1144" s="412"/>
      <c r="C1144" s="408" t="s">
        <v>165</v>
      </c>
      <c r="D1144" s="410"/>
      <c r="E1144" s="410"/>
      <c r="F1144" s="410"/>
      <c r="G1144" s="410"/>
      <c r="H1144" s="410"/>
      <c r="I1144" s="410"/>
      <c r="J1144" s="410"/>
      <c r="K1144" s="410"/>
      <c r="L1144" s="410"/>
      <c r="M1144" s="410"/>
      <c r="N1144" s="410"/>
      <c r="O1144" s="410"/>
      <c r="P1144" s="413"/>
    </row>
    <row r="1145" spans="1:16" ht="16.5" thickBot="1" x14ac:dyDescent="0.25">
      <c r="A1145" s="77"/>
      <c r="B1145" s="77"/>
      <c r="C1145" s="77"/>
      <c r="D1145" s="77"/>
      <c r="E1145" s="77"/>
      <c r="F1145" s="77"/>
      <c r="G1145" s="77"/>
      <c r="H1145" s="77"/>
      <c r="I1145" s="77"/>
      <c r="J1145" s="77"/>
      <c r="K1145" s="77"/>
      <c r="L1145" s="77"/>
      <c r="M1145" s="77"/>
      <c r="N1145" s="77"/>
      <c r="O1145" s="77"/>
      <c r="P1145" s="77"/>
    </row>
    <row r="1146" spans="1:16" ht="16.5" thickBot="1" x14ac:dyDescent="0.25">
      <c r="A1146" s="411" t="s">
        <v>11</v>
      </c>
      <c r="B1146" s="412"/>
      <c r="C1146" s="408" t="s">
        <v>194</v>
      </c>
      <c r="D1146" s="410"/>
      <c r="E1146" s="410"/>
      <c r="F1146" s="410"/>
      <c r="G1146" s="410"/>
      <c r="H1146" s="410"/>
      <c r="I1146" s="410"/>
      <c r="J1146" s="410"/>
      <c r="K1146" s="410"/>
      <c r="L1146" s="410"/>
      <c r="M1146" s="410"/>
      <c r="N1146" s="410"/>
      <c r="O1146" s="410"/>
      <c r="P1146" s="413"/>
    </row>
    <row r="1147" spans="1:16" ht="16.5" thickBot="1" x14ac:dyDescent="0.25">
      <c r="A1147" s="81"/>
      <c r="B1147" s="81"/>
      <c r="C1147" s="81"/>
      <c r="D1147" s="81"/>
      <c r="E1147" s="81"/>
      <c r="F1147" s="81"/>
      <c r="G1147" s="81"/>
      <c r="H1147" s="81"/>
      <c r="I1147" s="81"/>
      <c r="J1147" s="81"/>
      <c r="K1147" s="81"/>
      <c r="L1147" s="81"/>
      <c r="M1147" s="81"/>
      <c r="N1147" s="81"/>
      <c r="O1147" s="81"/>
      <c r="P1147" s="81"/>
    </row>
    <row r="1148" spans="1:16" ht="16.5" thickBot="1" x14ac:dyDescent="0.25">
      <c r="A1148" s="400" t="s">
        <v>12</v>
      </c>
      <c r="B1148" s="402" t="s">
        <v>13</v>
      </c>
      <c r="C1148" s="403"/>
      <c r="D1148" s="404" t="s">
        <v>220</v>
      </c>
      <c r="E1148" s="391" t="s">
        <v>15</v>
      </c>
      <c r="F1148" s="392"/>
      <c r="G1148" s="392"/>
      <c r="H1148" s="392"/>
      <c r="I1148" s="393"/>
      <c r="J1148" s="404" t="s">
        <v>16</v>
      </c>
      <c r="K1148" s="404" t="s">
        <v>17</v>
      </c>
      <c r="L1148" s="391" t="s">
        <v>18</v>
      </c>
      <c r="M1148" s="392"/>
      <c r="N1148" s="393"/>
      <c r="O1148" s="394" t="s">
        <v>115</v>
      </c>
      <c r="P1148" s="395"/>
    </row>
    <row r="1149" spans="1:16" ht="32.25" thickBot="1" x14ac:dyDescent="0.25">
      <c r="A1149" s="401"/>
      <c r="B1149" s="82" t="s">
        <v>19</v>
      </c>
      <c r="C1149" s="83" t="s">
        <v>20</v>
      </c>
      <c r="D1149" s="405"/>
      <c r="E1149" s="84" t="s">
        <v>21</v>
      </c>
      <c r="F1149" s="84" t="s">
        <v>22</v>
      </c>
      <c r="G1149" s="85" t="s">
        <v>23</v>
      </c>
      <c r="H1149" s="119" t="s">
        <v>24</v>
      </c>
      <c r="I1149" s="86" t="s">
        <v>25</v>
      </c>
      <c r="J1149" s="405"/>
      <c r="K1149" s="405"/>
      <c r="L1149" s="176" t="s">
        <v>223</v>
      </c>
      <c r="M1149" s="85" t="s">
        <v>221</v>
      </c>
      <c r="N1149" s="83" t="s">
        <v>222</v>
      </c>
      <c r="O1149" s="396"/>
      <c r="P1149" s="397"/>
    </row>
    <row r="1150" spans="1:16" ht="15.75" x14ac:dyDescent="0.2">
      <c r="A1150" s="93">
        <v>45363</v>
      </c>
      <c r="B1150" s="166"/>
      <c r="C1150" s="166">
        <v>340507</v>
      </c>
      <c r="D1150" s="148"/>
      <c r="E1150" s="96"/>
      <c r="F1150" s="96"/>
      <c r="G1150" s="96"/>
      <c r="H1150" s="97"/>
      <c r="I1150" s="91"/>
      <c r="J1150" s="149"/>
      <c r="K1150" s="99"/>
      <c r="L1150" s="100"/>
      <c r="M1150" s="100"/>
      <c r="N1150" s="100"/>
      <c r="O1150" s="406"/>
      <c r="P1150" s="407"/>
    </row>
    <row r="1151" spans="1:16" ht="15.75" x14ac:dyDescent="0.2">
      <c r="A1151" s="151">
        <v>45686</v>
      </c>
      <c r="B1151" s="166">
        <v>340507</v>
      </c>
      <c r="C1151" s="166">
        <v>341003</v>
      </c>
      <c r="D1151" s="148">
        <f>+C1151-B1151</f>
        <v>496</v>
      </c>
      <c r="E1151" s="96" t="s">
        <v>333</v>
      </c>
      <c r="F1151" s="96" t="s">
        <v>320</v>
      </c>
      <c r="G1151" s="152">
        <v>24.2424</v>
      </c>
      <c r="H1151" s="153">
        <v>24.75</v>
      </c>
      <c r="I1151" s="157">
        <f>G1151*H1151</f>
        <v>599.99940000000004</v>
      </c>
      <c r="J1151" s="149">
        <f>D1151/G1151</f>
        <v>20.460020460020459</v>
      </c>
      <c r="K1151" s="99">
        <v>45686</v>
      </c>
      <c r="L1151" s="173" t="s">
        <v>223</v>
      </c>
      <c r="M1151" s="94" t="s">
        <v>227</v>
      </c>
      <c r="N1151" s="100" t="s">
        <v>227</v>
      </c>
      <c r="O1151" s="406" t="s">
        <v>197</v>
      </c>
      <c r="P1151" s="407"/>
    </row>
    <row r="1152" spans="1:16" ht="15.75" x14ac:dyDescent="0.2">
      <c r="A1152" s="151"/>
      <c r="B1152" s="155"/>
      <c r="C1152" s="152"/>
      <c r="D1152" s="148">
        <f>+C1152-B1152</f>
        <v>0</v>
      </c>
      <c r="E1152" s="96"/>
      <c r="F1152" s="96"/>
      <c r="G1152" s="152"/>
      <c r="H1152" s="153"/>
      <c r="I1152" s="157">
        <f>G1152*H1152</f>
        <v>0</v>
      </c>
      <c r="J1152" s="149" t="e">
        <f>D1152/G1152</f>
        <v>#DIV/0!</v>
      </c>
      <c r="K1152" s="99"/>
      <c r="L1152" s="173"/>
      <c r="M1152" s="94"/>
      <c r="N1152" s="100"/>
      <c r="O1152" s="406"/>
      <c r="P1152" s="407"/>
    </row>
    <row r="1153" spans="1:16" ht="16.5" thickBot="1" x14ac:dyDescent="0.25">
      <c r="A1153" s="93"/>
      <c r="B1153" s="128"/>
      <c r="C1153" s="128"/>
      <c r="D1153" s="129"/>
      <c r="E1153" s="96"/>
      <c r="F1153" s="96"/>
      <c r="G1153" s="96"/>
      <c r="H1153" s="97"/>
      <c r="I1153" s="91"/>
      <c r="J1153" s="98"/>
      <c r="K1153" s="92"/>
      <c r="L1153" s="174"/>
      <c r="M1153" s="163"/>
      <c r="N1153" s="101"/>
      <c r="O1153" s="417"/>
      <c r="P1153" s="418"/>
    </row>
    <row r="1154" spans="1:16" ht="16.5" thickBot="1" x14ac:dyDescent="0.25">
      <c r="A1154" s="180" t="s">
        <v>28</v>
      </c>
      <c r="B1154" s="104"/>
      <c r="C1154" s="105"/>
      <c r="D1154" s="106">
        <f>SUM(D1150:D1153)</f>
        <v>496</v>
      </c>
      <c r="E1154" s="107"/>
      <c r="F1154" s="107"/>
      <c r="G1154" s="118">
        <f>SUM(G1150:G1153)</f>
        <v>24.2424</v>
      </c>
      <c r="H1154" s="105"/>
      <c r="I1154" s="118">
        <f>SUM(I1150:I1153)</f>
        <v>599.99940000000004</v>
      </c>
      <c r="J1154" s="109">
        <f>D1154/G1154</f>
        <v>20.460020460020459</v>
      </c>
      <c r="K1154" s="110"/>
      <c r="L1154" s="175"/>
      <c r="M1154" s="111"/>
      <c r="N1154" s="112"/>
      <c r="O1154" s="419"/>
      <c r="P1154" s="420"/>
    </row>
    <row r="1155" spans="1:16" ht="15.75" x14ac:dyDescent="0.2">
      <c r="A1155" s="76"/>
      <c r="B1155" s="113"/>
      <c r="C1155" s="113"/>
      <c r="D1155" s="113"/>
      <c r="E1155" s="113"/>
      <c r="F1155" s="113"/>
      <c r="G1155" s="113"/>
      <c r="H1155" s="113"/>
      <c r="I1155" s="76"/>
      <c r="J1155" s="76"/>
      <c r="K1155" s="76"/>
      <c r="L1155" s="76"/>
      <c r="M1155" s="76"/>
      <c r="N1155" s="76"/>
      <c r="O1155" s="113"/>
      <c r="P1155" s="114"/>
    </row>
    <row r="1156" spans="1:16" ht="15.75" x14ac:dyDescent="0.2">
      <c r="A1156" s="76"/>
      <c r="B1156" s="113"/>
      <c r="C1156" s="113"/>
      <c r="D1156" s="113"/>
      <c r="E1156" s="113"/>
      <c r="F1156" s="113"/>
      <c r="G1156" s="113"/>
      <c r="H1156" s="113"/>
      <c r="I1156" s="76"/>
      <c r="J1156" s="76"/>
      <c r="K1156" s="76"/>
      <c r="L1156" s="76"/>
      <c r="M1156" s="76"/>
      <c r="N1156" s="76"/>
      <c r="O1156" s="113"/>
      <c r="P1156" s="114"/>
    </row>
    <row r="1157" spans="1:16" ht="15.75" x14ac:dyDescent="0.2">
      <c r="A1157" s="76"/>
      <c r="B1157" s="113"/>
      <c r="C1157" s="113"/>
      <c r="D1157" s="113"/>
      <c r="E1157" s="113"/>
      <c r="F1157" s="113"/>
      <c r="G1157" s="113"/>
      <c r="H1157" s="113"/>
      <c r="I1157" s="76"/>
      <c r="J1157" s="76"/>
      <c r="K1157" s="76"/>
      <c r="L1157" s="76"/>
      <c r="M1157" s="1"/>
      <c r="N1157" s="1"/>
      <c r="O1157" s="3"/>
      <c r="P1157" s="114"/>
    </row>
    <row r="1158" spans="1:16" ht="15.75" x14ac:dyDescent="0.2">
      <c r="A1158" s="115"/>
      <c r="B1158" s="398" t="s">
        <v>29</v>
      </c>
      <c r="C1158" s="398"/>
      <c r="D1158" s="398"/>
      <c r="E1158" s="116"/>
      <c r="F1158" s="116"/>
      <c r="G1158" s="116"/>
      <c r="H1158" s="115"/>
      <c r="I1158" s="116" t="s">
        <v>30</v>
      </c>
      <c r="J1158" s="115"/>
      <c r="K1158" s="116"/>
      <c r="L1158" s="116"/>
      <c r="M1158" s="116"/>
      <c r="N1158" s="116" t="s">
        <v>31</v>
      </c>
      <c r="O1158" s="116"/>
      <c r="P1158" s="117"/>
    </row>
    <row r="1159" spans="1:16" ht="15.75" x14ac:dyDescent="0.2">
      <c r="A1159" s="116"/>
      <c r="B1159" s="399" t="s">
        <v>185</v>
      </c>
      <c r="C1159" s="399"/>
      <c r="D1159" s="399"/>
      <c r="E1159" s="76"/>
      <c r="F1159" s="76"/>
      <c r="G1159" s="76"/>
      <c r="H1159" s="115"/>
      <c r="I1159" s="76" t="s">
        <v>199</v>
      </c>
      <c r="J1159" s="115"/>
      <c r="K1159" s="76"/>
      <c r="L1159" s="76"/>
      <c r="M1159" s="76"/>
      <c r="N1159" s="76" t="s">
        <v>182</v>
      </c>
      <c r="O1159" s="76"/>
      <c r="P1159" s="117"/>
    </row>
    <row r="1160" spans="1:16" ht="15.75" x14ac:dyDescent="0.2">
      <c r="A1160" s="399" t="s">
        <v>183</v>
      </c>
      <c r="B1160" s="399"/>
      <c r="C1160" s="399"/>
      <c r="D1160" s="399"/>
      <c r="E1160" s="399"/>
      <c r="F1160" s="76"/>
      <c r="G1160" s="76"/>
      <c r="H1160" s="115"/>
      <c r="I1160" s="76" t="s">
        <v>201</v>
      </c>
      <c r="J1160" s="115"/>
      <c r="K1160" s="76"/>
      <c r="L1160" s="76"/>
      <c r="M1160" s="76"/>
      <c r="N1160" s="76" t="s">
        <v>124</v>
      </c>
      <c r="O1160" s="76"/>
      <c r="P1160" s="117"/>
    </row>
    <row r="1161" spans="1:16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</row>
    <row r="1162" spans="1:16" x14ac:dyDescent="0.2">
      <c r="A1162" s="414" t="s">
        <v>224</v>
      </c>
      <c r="B1162" s="414"/>
      <c r="C1162" s="414"/>
      <c r="D1162" s="414"/>
      <c r="E1162" s="414"/>
      <c r="F1162"/>
      <c r="G1162"/>
      <c r="H1162"/>
      <c r="I1162"/>
      <c r="J1162"/>
      <c r="K1162"/>
      <c r="L1162"/>
      <c r="M1162"/>
      <c r="N1162"/>
      <c r="O1162"/>
      <c r="P1162"/>
    </row>
    <row r="1163" spans="1:16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</row>
    <row r="1165" spans="1:16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</row>
    <row r="1167" spans="1:16" ht="15.75" x14ac:dyDescent="0.2">
      <c r="A1167" s="399" t="s">
        <v>164</v>
      </c>
      <c r="B1167" s="399"/>
      <c r="C1167" s="399"/>
      <c r="D1167" s="399"/>
      <c r="E1167" s="399"/>
      <c r="F1167" s="399"/>
      <c r="G1167" s="399"/>
      <c r="H1167" s="399"/>
      <c r="I1167" s="399"/>
      <c r="J1167" s="399"/>
      <c r="K1167" s="399"/>
      <c r="L1167" s="399"/>
      <c r="M1167" s="399"/>
      <c r="N1167" s="399"/>
      <c r="O1167" s="399"/>
      <c r="P1167" s="399"/>
    </row>
    <row r="1168" spans="1:16" ht="15.75" x14ac:dyDescent="0.2">
      <c r="A1168" s="399" t="s">
        <v>1</v>
      </c>
      <c r="B1168" s="399"/>
      <c r="C1168" s="399"/>
      <c r="D1168" s="399"/>
      <c r="E1168" s="399"/>
      <c r="F1168" s="399"/>
      <c r="G1168" s="399"/>
      <c r="H1168" s="399"/>
      <c r="I1168" s="399"/>
      <c r="J1168" s="399"/>
      <c r="K1168" s="399"/>
      <c r="L1168" s="399"/>
      <c r="M1168" s="399"/>
      <c r="N1168" s="399"/>
      <c r="O1168" s="399"/>
      <c r="P1168" s="399"/>
    </row>
    <row r="1169" spans="1:16" ht="15.75" x14ac:dyDescent="0.2">
      <c r="A1169" s="399"/>
      <c r="B1169" s="399"/>
      <c r="C1169" s="399"/>
      <c r="D1169" s="399"/>
      <c r="E1169" s="399"/>
      <c r="F1169" s="399"/>
      <c r="G1169" s="399"/>
      <c r="H1169" s="399"/>
      <c r="I1169" s="399"/>
      <c r="J1169" s="399"/>
      <c r="K1169" s="399"/>
      <c r="L1169" s="399"/>
      <c r="M1169" s="399"/>
      <c r="N1169" s="399"/>
      <c r="O1169" s="399"/>
      <c r="P1169" s="399"/>
    </row>
    <row r="1170" spans="1:16" ht="15.75" x14ac:dyDescent="0.2">
      <c r="A1170" s="421" t="s">
        <v>256</v>
      </c>
      <c r="B1170" s="421"/>
      <c r="C1170" s="421"/>
      <c r="D1170" s="421"/>
      <c r="E1170" s="421"/>
      <c r="F1170" s="421"/>
      <c r="G1170" s="421"/>
      <c r="H1170" s="421"/>
      <c r="I1170" s="421"/>
      <c r="J1170" s="421"/>
      <c r="K1170" s="421"/>
      <c r="L1170" s="421"/>
      <c r="M1170" s="421"/>
      <c r="N1170" s="421"/>
      <c r="O1170" s="421"/>
      <c r="P1170" s="421"/>
    </row>
    <row r="1171" spans="1:16" ht="15.75" x14ac:dyDescent="0.2">
      <c r="A1171" s="77"/>
      <c r="B1171" s="77"/>
      <c r="C1171" s="77"/>
      <c r="D1171" s="77"/>
      <c r="E1171" s="77"/>
      <c r="F1171" s="77"/>
      <c r="G1171" s="77"/>
      <c r="H1171" s="77"/>
      <c r="I1171" s="77"/>
      <c r="J1171" s="77"/>
      <c r="K1171" s="77"/>
      <c r="L1171" s="77"/>
      <c r="M1171" s="77"/>
      <c r="N1171" s="77"/>
      <c r="O1171" s="77"/>
      <c r="P1171" s="77"/>
    </row>
    <row r="1172" spans="1:16" ht="16.5" thickBot="1" x14ac:dyDescent="0.25">
      <c r="A1172" s="77"/>
      <c r="B1172" s="77"/>
      <c r="C1172" s="77"/>
      <c r="D1172" s="77"/>
      <c r="E1172" s="77"/>
      <c r="F1172" s="77"/>
      <c r="G1172" s="77"/>
      <c r="H1172" s="77"/>
      <c r="I1172" s="77"/>
      <c r="J1172" s="77"/>
      <c r="K1172" s="77"/>
      <c r="L1172" s="77"/>
      <c r="M1172" s="77"/>
      <c r="N1172" s="77"/>
      <c r="O1172" s="77"/>
      <c r="P1172" s="77"/>
    </row>
    <row r="1173" spans="1:16" ht="16.5" thickBot="1" x14ac:dyDescent="0.25">
      <c r="A1173" s="78" t="s">
        <v>2</v>
      </c>
      <c r="B1173" s="408" t="s">
        <v>146</v>
      </c>
      <c r="C1173" s="409"/>
      <c r="D1173" s="79" t="s">
        <v>3</v>
      </c>
      <c r="E1173" s="408">
        <v>2012</v>
      </c>
      <c r="F1173" s="410"/>
      <c r="G1173" s="410"/>
      <c r="H1173" s="409"/>
      <c r="I1173" s="79" t="s">
        <v>4</v>
      </c>
      <c r="J1173" s="80" t="s">
        <v>188</v>
      </c>
      <c r="K1173" s="80"/>
      <c r="L1173" s="80"/>
      <c r="M1173" s="80" t="s">
        <v>5</v>
      </c>
      <c r="N1173" s="408" t="s">
        <v>160</v>
      </c>
      <c r="O1173" s="410"/>
      <c r="P1173" s="413"/>
    </row>
    <row r="1174" spans="1:16" ht="16.5" thickBot="1" x14ac:dyDescent="0.25">
      <c r="A1174" s="77"/>
      <c r="B1174" s="77"/>
      <c r="C1174" s="77"/>
      <c r="D1174" s="77"/>
      <c r="E1174" s="77"/>
      <c r="F1174" s="77"/>
      <c r="G1174" s="77"/>
      <c r="H1174" s="77"/>
      <c r="I1174" s="77"/>
      <c r="J1174" s="77"/>
      <c r="K1174" s="77"/>
      <c r="L1174" s="77"/>
      <c r="M1174" s="77"/>
      <c r="N1174" s="77"/>
      <c r="O1174" s="77"/>
      <c r="P1174" s="77"/>
    </row>
    <row r="1175" spans="1:16" ht="16.5" thickBot="1" x14ac:dyDescent="0.25">
      <c r="A1175" s="78" t="s">
        <v>6</v>
      </c>
      <c r="B1175" s="408" t="s">
        <v>178</v>
      </c>
      <c r="C1175" s="409"/>
      <c r="D1175" s="79" t="s">
        <v>7</v>
      </c>
      <c r="E1175" s="408" t="s">
        <v>147</v>
      </c>
      <c r="F1175" s="410"/>
      <c r="G1175" s="410"/>
      <c r="H1175" s="409"/>
      <c r="I1175" s="79" t="s">
        <v>8</v>
      </c>
      <c r="J1175" s="80">
        <v>13</v>
      </c>
      <c r="K1175" s="80"/>
      <c r="L1175" s="80"/>
      <c r="M1175" s="80" t="s">
        <v>9</v>
      </c>
      <c r="N1175" s="80"/>
      <c r="O1175" s="178"/>
      <c r="P1175" s="179">
        <v>60</v>
      </c>
    </row>
    <row r="1176" spans="1:16" ht="16.5" thickBot="1" x14ac:dyDescent="0.25">
      <c r="A1176" s="77"/>
      <c r="B1176" s="77"/>
      <c r="C1176" s="77"/>
      <c r="D1176" s="77"/>
      <c r="E1176" s="77"/>
      <c r="F1176" s="77"/>
      <c r="G1176" s="77"/>
      <c r="H1176" s="77"/>
      <c r="I1176" s="77"/>
      <c r="J1176" s="77"/>
      <c r="K1176" s="77"/>
      <c r="L1176" s="77"/>
      <c r="M1176" s="77"/>
      <c r="N1176" s="77"/>
      <c r="O1176" s="77"/>
      <c r="P1176" s="77"/>
    </row>
    <row r="1177" spans="1:16" ht="16.5" thickBot="1" x14ac:dyDescent="0.25">
      <c r="A1177" s="411" t="s">
        <v>10</v>
      </c>
      <c r="B1177" s="412"/>
      <c r="C1177" s="408" t="s">
        <v>165</v>
      </c>
      <c r="D1177" s="410"/>
      <c r="E1177" s="410"/>
      <c r="F1177" s="410"/>
      <c r="G1177" s="410"/>
      <c r="H1177" s="410"/>
      <c r="I1177" s="410"/>
      <c r="J1177" s="410"/>
      <c r="K1177" s="410"/>
      <c r="L1177" s="410"/>
      <c r="M1177" s="410"/>
      <c r="N1177" s="410"/>
      <c r="O1177" s="410"/>
      <c r="P1177" s="413"/>
    </row>
    <row r="1178" spans="1:16" ht="16.5" thickBot="1" x14ac:dyDescent="0.25">
      <c r="A1178" s="77"/>
      <c r="B1178" s="77"/>
      <c r="C1178" s="77"/>
      <c r="D1178" s="77"/>
      <c r="E1178" s="77"/>
      <c r="F1178" s="77"/>
      <c r="G1178" s="77"/>
      <c r="H1178" s="77"/>
      <c r="I1178" s="77"/>
      <c r="J1178" s="77"/>
      <c r="K1178" s="77"/>
      <c r="L1178" s="77"/>
      <c r="M1178" s="77"/>
      <c r="N1178" s="77"/>
      <c r="O1178" s="77"/>
      <c r="P1178" s="77"/>
    </row>
    <row r="1179" spans="1:16" ht="16.5" thickBot="1" x14ac:dyDescent="0.25">
      <c r="A1179" s="411" t="s">
        <v>11</v>
      </c>
      <c r="B1179" s="412"/>
      <c r="C1179" s="408" t="s">
        <v>194</v>
      </c>
      <c r="D1179" s="410"/>
      <c r="E1179" s="410"/>
      <c r="F1179" s="410"/>
      <c r="G1179" s="410"/>
      <c r="H1179" s="410"/>
      <c r="I1179" s="410"/>
      <c r="J1179" s="410"/>
      <c r="K1179" s="410"/>
      <c r="L1179" s="410"/>
      <c r="M1179" s="410"/>
      <c r="N1179" s="410"/>
      <c r="O1179" s="410"/>
      <c r="P1179" s="413"/>
    </row>
    <row r="1180" spans="1:16" ht="16.5" thickBot="1" x14ac:dyDescent="0.25">
      <c r="A1180" s="81"/>
      <c r="B1180" s="81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  <c r="N1180" s="81"/>
      <c r="O1180" s="81"/>
      <c r="P1180" s="81"/>
    </row>
    <row r="1181" spans="1:16" ht="16.5" thickBot="1" x14ac:dyDescent="0.25">
      <c r="A1181" s="400" t="s">
        <v>12</v>
      </c>
      <c r="B1181" s="402" t="s">
        <v>13</v>
      </c>
      <c r="C1181" s="403"/>
      <c r="D1181" s="404" t="s">
        <v>220</v>
      </c>
      <c r="E1181" s="391" t="s">
        <v>15</v>
      </c>
      <c r="F1181" s="392"/>
      <c r="G1181" s="392"/>
      <c r="H1181" s="392"/>
      <c r="I1181" s="393"/>
      <c r="J1181" s="404" t="s">
        <v>16</v>
      </c>
      <c r="K1181" s="404" t="s">
        <v>17</v>
      </c>
      <c r="L1181" s="391" t="s">
        <v>18</v>
      </c>
      <c r="M1181" s="392"/>
      <c r="N1181" s="393"/>
      <c r="O1181" s="394" t="s">
        <v>115</v>
      </c>
      <c r="P1181" s="395"/>
    </row>
    <row r="1182" spans="1:16" ht="32.25" thickBot="1" x14ac:dyDescent="0.25">
      <c r="A1182" s="401"/>
      <c r="B1182" s="82" t="s">
        <v>19</v>
      </c>
      <c r="C1182" s="83" t="s">
        <v>20</v>
      </c>
      <c r="D1182" s="405"/>
      <c r="E1182" s="84" t="s">
        <v>21</v>
      </c>
      <c r="F1182" s="84" t="s">
        <v>22</v>
      </c>
      <c r="G1182" s="85" t="s">
        <v>23</v>
      </c>
      <c r="H1182" s="119" t="s">
        <v>24</v>
      </c>
      <c r="I1182" s="86" t="s">
        <v>25</v>
      </c>
      <c r="J1182" s="405"/>
      <c r="K1182" s="405"/>
      <c r="L1182" s="176" t="s">
        <v>223</v>
      </c>
      <c r="M1182" s="85" t="s">
        <v>221</v>
      </c>
      <c r="N1182" s="83" t="s">
        <v>222</v>
      </c>
      <c r="O1182" s="396"/>
      <c r="P1182" s="397"/>
    </row>
    <row r="1183" spans="1:16" ht="15.75" x14ac:dyDescent="0.2">
      <c r="A1183" s="151">
        <v>45686</v>
      </c>
      <c r="B1183" s="166"/>
      <c r="C1183" s="166">
        <v>341003</v>
      </c>
      <c r="D1183" s="148"/>
      <c r="E1183" s="96"/>
      <c r="F1183" s="96"/>
      <c r="G1183" s="152"/>
      <c r="H1183" s="153"/>
      <c r="I1183" s="157"/>
      <c r="J1183" s="149"/>
      <c r="K1183" s="99"/>
      <c r="L1183" s="173"/>
      <c r="M1183" s="94"/>
      <c r="N1183" s="100"/>
      <c r="O1183" s="406"/>
      <c r="P1183" s="407"/>
    </row>
    <row r="1184" spans="1:16" ht="15.75" x14ac:dyDescent="0.2">
      <c r="A1184" s="151">
        <v>45699</v>
      </c>
      <c r="B1184" s="166">
        <v>341003</v>
      </c>
      <c r="C1184" s="166">
        <v>341112</v>
      </c>
      <c r="D1184" s="148">
        <f>+C1184-B1184</f>
        <v>109</v>
      </c>
      <c r="E1184" s="96" t="s">
        <v>378</v>
      </c>
      <c r="F1184" s="96" t="s">
        <v>371</v>
      </c>
      <c r="G1184" s="152">
        <v>40.404000000000003</v>
      </c>
      <c r="H1184" s="153">
        <v>24.75</v>
      </c>
      <c r="I1184" s="157">
        <f>G1184*H1184</f>
        <v>999.99900000000014</v>
      </c>
      <c r="J1184" s="149">
        <f>D1184/G1184</f>
        <v>2.6977526977526973</v>
      </c>
      <c r="K1184" s="99">
        <v>45699</v>
      </c>
      <c r="L1184" s="173" t="s">
        <v>227</v>
      </c>
      <c r="M1184" s="94" t="s">
        <v>261</v>
      </c>
      <c r="N1184" s="100" t="s">
        <v>379</v>
      </c>
      <c r="O1184" s="406" t="s">
        <v>202</v>
      </c>
      <c r="P1184" s="407"/>
    </row>
    <row r="1185" spans="1:16" ht="15.75" x14ac:dyDescent="0.2">
      <c r="A1185" s="151"/>
      <c r="B1185" s="155"/>
      <c r="C1185" s="152"/>
      <c r="D1185" s="148">
        <f>+C1185-B1185</f>
        <v>0</v>
      </c>
      <c r="E1185" s="96"/>
      <c r="F1185" s="96"/>
      <c r="G1185" s="152"/>
      <c r="H1185" s="153"/>
      <c r="I1185" s="157">
        <f>G1185*H1185</f>
        <v>0</v>
      </c>
      <c r="J1185" s="149" t="e">
        <f>D1185/G1185</f>
        <v>#DIV/0!</v>
      </c>
      <c r="K1185" s="99"/>
      <c r="L1185" s="173"/>
      <c r="M1185" s="94"/>
      <c r="N1185" s="100"/>
      <c r="O1185" s="406"/>
      <c r="P1185" s="407"/>
    </row>
    <row r="1186" spans="1:16" ht="16.5" thickBot="1" x14ac:dyDescent="0.25">
      <c r="A1186" s="93"/>
      <c r="B1186" s="128"/>
      <c r="C1186" s="128"/>
      <c r="D1186" s="129"/>
      <c r="E1186" s="96"/>
      <c r="F1186" s="96"/>
      <c r="G1186" s="96"/>
      <c r="H1186" s="97"/>
      <c r="I1186" s="91"/>
      <c r="J1186" s="98"/>
      <c r="K1186" s="92"/>
      <c r="L1186" s="174"/>
      <c r="M1186" s="163"/>
      <c r="N1186" s="101"/>
      <c r="O1186" s="417"/>
      <c r="P1186" s="418"/>
    </row>
    <row r="1187" spans="1:16" ht="16.5" thickBot="1" x14ac:dyDescent="0.25">
      <c r="A1187" s="265" t="s">
        <v>28</v>
      </c>
      <c r="B1187" s="104"/>
      <c r="C1187" s="105"/>
      <c r="D1187" s="106">
        <f>SUM(D1183:D1186)</f>
        <v>109</v>
      </c>
      <c r="E1187" s="107"/>
      <c r="F1187" s="107"/>
      <c r="G1187" s="118">
        <f>SUM(G1183:G1186)</f>
        <v>40.404000000000003</v>
      </c>
      <c r="H1187" s="105"/>
      <c r="I1187" s="118">
        <f>SUM(I1183:I1186)</f>
        <v>999.99900000000014</v>
      </c>
      <c r="J1187" s="109">
        <f>D1187/G1187</f>
        <v>2.6977526977526973</v>
      </c>
      <c r="K1187" s="110"/>
      <c r="L1187" s="175"/>
      <c r="M1187" s="111"/>
      <c r="N1187" s="112"/>
      <c r="O1187" s="419"/>
      <c r="P1187" s="420"/>
    </row>
    <row r="1188" spans="1:16" ht="15.75" x14ac:dyDescent="0.2">
      <c r="A1188" s="76"/>
      <c r="B1188" s="113"/>
      <c r="C1188" s="113"/>
      <c r="D1188" s="113"/>
      <c r="E1188" s="113"/>
      <c r="F1188" s="113"/>
      <c r="G1188" s="113"/>
      <c r="H1188" s="113"/>
      <c r="I1188" s="76"/>
      <c r="J1188" s="76"/>
      <c r="K1188" s="76"/>
      <c r="L1188" s="76"/>
      <c r="M1188" s="76"/>
      <c r="N1188" s="76"/>
      <c r="O1188" s="113"/>
      <c r="P1188" s="114"/>
    </row>
    <row r="1189" spans="1:16" ht="15.75" x14ac:dyDescent="0.2">
      <c r="A1189" s="76"/>
      <c r="B1189" s="113"/>
      <c r="C1189" s="113"/>
      <c r="D1189" s="113"/>
      <c r="E1189" s="113"/>
      <c r="F1189" s="113"/>
      <c r="G1189" s="113"/>
      <c r="H1189" s="113"/>
      <c r="I1189" s="76"/>
      <c r="J1189" s="76"/>
      <c r="K1189" s="76"/>
      <c r="L1189" s="76"/>
      <c r="M1189" s="76"/>
      <c r="N1189" s="76"/>
      <c r="O1189" s="113"/>
      <c r="P1189" s="114"/>
    </row>
    <row r="1190" spans="1:16" ht="15.75" x14ac:dyDescent="0.2">
      <c r="A1190" s="76"/>
      <c r="B1190" s="113"/>
      <c r="C1190" s="113"/>
      <c r="D1190" s="113"/>
      <c r="E1190" s="113"/>
      <c r="F1190" s="113"/>
      <c r="G1190" s="113"/>
      <c r="H1190" s="113"/>
      <c r="I1190" s="76"/>
      <c r="J1190" s="76"/>
      <c r="K1190" s="76"/>
      <c r="L1190" s="76"/>
      <c r="M1190" s="1"/>
      <c r="N1190" s="1"/>
      <c r="O1190" s="3"/>
      <c r="P1190" s="114"/>
    </row>
    <row r="1191" spans="1:16" ht="15.75" x14ac:dyDescent="0.2">
      <c r="A1191" s="115"/>
      <c r="B1191" s="398" t="s">
        <v>29</v>
      </c>
      <c r="C1191" s="398"/>
      <c r="D1191" s="398"/>
      <c r="E1191" s="116"/>
      <c r="F1191" s="116"/>
      <c r="G1191" s="116"/>
      <c r="H1191" s="115"/>
      <c r="I1191" s="116" t="s">
        <v>30</v>
      </c>
      <c r="J1191" s="115"/>
      <c r="K1191" s="116"/>
      <c r="L1191" s="116"/>
      <c r="M1191" s="116"/>
      <c r="N1191" s="116" t="s">
        <v>31</v>
      </c>
      <c r="O1191" s="116"/>
      <c r="P1191" s="117"/>
    </row>
    <row r="1192" spans="1:16" ht="15.75" x14ac:dyDescent="0.2">
      <c r="A1192" s="116"/>
      <c r="B1192" s="399" t="s">
        <v>185</v>
      </c>
      <c r="C1192" s="399"/>
      <c r="D1192" s="399"/>
      <c r="E1192" s="76"/>
      <c r="F1192" s="76"/>
      <c r="G1192" s="76"/>
      <c r="H1192" s="115"/>
      <c r="I1192" s="76" t="s">
        <v>388</v>
      </c>
      <c r="J1192" s="115"/>
      <c r="K1192" s="76"/>
      <c r="L1192" s="76"/>
      <c r="M1192" s="76"/>
      <c r="N1192" s="76" t="s">
        <v>182</v>
      </c>
      <c r="O1192" s="76"/>
      <c r="P1192" s="117"/>
    </row>
    <row r="1193" spans="1:16" ht="15.75" x14ac:dyDescent="0.2">
      <c r="A1193" s="399" t="s">
        <v>183</v>
      </c>
      <c r="B1193" s="399"/>
      <c r="C1193" s="399"/>
      <c r="D1193" s="399"/>
      <c r="E1193" s="399"/>
      <c r="F1193" s="76"/>
      <c r="G1193" s="76"/>
      <c r="H1193" s="115"/>
      <c r="I1193" s="76" t="s">
        <v>201</v>
      </c>
      <c r="J1193" s="115"/>
      <c r="K1193" s="76"/>
      <c r="L1193" s="76"/>
      <c r="M1193" s="76"/>
      <c r="N1193" s="76" t="s">
        <v>124</v>
      </c>
      <c r="O1193" s="76"/>
      <c r="P1193" s="117"/>
    </row>
    <row r="1194" spans="1:16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</row>
    <row r="1195" spans="1:16" x14ac:dyDescent="0.2">
      <c r="A1195" s="414" t="s">
        <v>224</v>
      </c>
      <c r="B1195" s="414"/>
      <c r="C1195" s="414"/>
      <c r="D1195" s="414"/>
      <c r="E1195" s="414"/>
      <c r="F1195"/>
      <c r="G1195"/>
      <c r="H1195"/>
      <c r="I1195"/>
      <c r="J1195"/>
      <c r="K1195"/>
      <c r="L1195"/>
      <c r="M1195"/>
      <c r="N1195"/>
      <c r="O1195"/>
      <c r="P1195"/>
    </row>
    <row r="1196" spans="1:16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</row>
    <row r="1199" spans="1:16" ht="15.75" x14ac:dyDescent="0.2">
      <c r="A1199" s="399" t="s">
        <v>164</v>
      </c>
      <c r="B1199" s="399"/>
      <c r="C1199" s="399"/>
      <c r="D1199" s="399"/>
      <c r="E1199" s="399"/>
      <c r="F1199" s="399"/>
      <c r="G1199" s="399"/>
      <c r="H1199" s="399"/>
      <c r="I1199" s="399"/>
      <c r="J1199" s="399"/>
      <c r="K1199" s="399"/>
      <c r="L1199" s="399"/>
      <c r="M1199" s="399"/>
      <c r="N1199" s="399"/>
      <c r="O1199" s="399"/>
      <c r="P1199" s="399"/>
    </row>
    <row r="1200" spans="1:16" ht="15.75" x14ac:dyDescent="0.2">
      <c r="A1200" s="399" t="s">
        <v>1</v>
      </c>
      <c r="B1200" s="399"/>
      <c r="C1200" s="399"/>
      <c r="D1200" s="399"/>
      <c r="E1200" s="399"/>
      <c r="F1200" s="399"/>
      <c r="G1200" s="399"/>
      <c r="H1200" s="399"/>
      <c r="I1200" s="399"/>
      <c r="J1200" s="399"/>
      <c r="K1200" s="399"/>
      <c r="L1200" s="399"/>
      <c r="M1200" s="399"/>
      <c r="N1200" s="399"/>
      <c r="O1200" s="399"/>
      <c r="P1200" s="399"/>
    </row>
    <row r="1201" spans="1:16" ht="15.75" x14ac:dyDescent="0.2">
      <c r="A1201" s="399"/>
      <c r="B1201" s="399"/>
      <c r="C1201" s="399"/>
      <c r="D1201" s="399"/>
      <c r="E1201" s="399"/>
      <c r="F1201" s="399"/>
      <c r="G1201" s="399"/>
      <c r="H1201" s="399"/>
      <c r="I1201" s="399"/>
      <c r="J1201" s="399"/>
      <c r="K1201" s="399"/>
      <c r="L1201" s="399"/>
      <c r="M1201" s="399"/>
      <c r="N1201" s="399"/>
      <c r="O1201" s="399"/>
      <c r="P1201" s="399"/>
    </row>
    <row r="1202" spans="1:16" ht="15.75" x14ac:dyDescent="0.2">
      <c r="A1202" s="421" t="s">
        <v>256</v>
      </c>
      <c r="B1202" s="421"/>
      <c r="C1202" s="421"/>
      <c r="D1202" s="421"/>
      <c r="E1202" s="421"/>
      <c r="F1202" s="421"/>
      <c r="G1202" s="421"/>
      <c r="H1202" s="421"/>
      <c r="I1202" s="421"/>
      <c r="J1202" s="421"/>
      <c r="K1202" s="421"/>
      <c r="L1202" s="421"/>
      <c r="M1202" s="421"/>
      <c r="N1202" s="421"/>
      <c r="O1202" s="421"/>
      <c r="P1202" s="421"/>
    </row>
    <row r="1203" spans="1:16" ht="15.75" x14ac:dyDescent="0.2">
      <c r="A1203" s="77"/>
      <c r="B1203" s="77"/>
      <c r="C1203" s="77"/>
      <c r="D1203" s="77"/>
      <c r="E1203" s="77"/>
      <c r="F1203" s="77"/>
      <c r="G1203" s="77"/>
      <c r="H1203" s="77"/>
      <c r="I1203" s="77"/>
      <c r="J1203" s="77"/>
      <c r="K1203" s="77"/>
      <c r="L1203" s="77"/>
      <c r="M1203" s="77"/>
      <c r="N1203" s="77"/>
      <c r="O1203" s="77"/>
      <c r="P1203" s="77"/>
    </row>
    <row r="1204" spans="1:16" ht="16.5" thickBot="1" x14ac:dyDescent="0.25">
      <c r="A1204" s="77"/>
      <c r="B1204" s="77"/>
      <c r="C1204" s="77"/>
      <c r="D1204" s="77"/>
      <c r="E1204" s="77"/>
      <c r="F1204" s="77"/>
      <c r="G1204" s="77"/>
      <c r="H1204" s="77"/>
      <c r="I1204" s="77"/>
      <c r="J1204" s="77"/>
      <c r="K1204" s="77"/>
      <c r="L1204" s="77"/>
      <c r="M1204" s="77"/>
      <c r="N1204" s="77"/>
      <c r="O1204" s="77"/>
      <c r="P1204" s="77"/>
    </row>
    <row r="1205" spans="1:16" ht="16.5" thickBot="1" x14ac:dyDescent="0.25">
      <c r="A1205" s="78" t="s">
        <v>2</v>
      </c>
      <c r="B1205" s="408" t="s">
        <v>146</v>
      </c>
      <c r="C1205" s="409"/>
      <c r="D1205" s="79" t="s">
        <v>3</v>
      </c>
      <c r="E1205" s="408">
        <v>2012</v>
      </c>
      <c r="F1205" s="410"/>
      <c r="G1205" s="410"/>
      <c r="H1205" s="409"/>
      <c r="I1205" s="79" t="s">
        <v>4</v>
      </c>
      <c r="J1205" s="80" t="s">
        <v>188</v>
      </c>
      <c r="K1205" s="80"/>
      <c r="L1205" s="80"/>
      <c r="M1205" s="80" t="s">
        <v>5</v>
      </c>
      <c r="N1205" s="408" t="s">
        <v>160</v>
      </c>
      <c r="O1205" s="410"/>
      <c r="P1205" s="413"/>
    </row>
    <row r="1206" spans="1:16" ht="16.5" thickBot="1" x14ac:dyDescent="0.25">
      <c r="A1206" s="77"/>
      <c r="B1206" s="77"/>
      <c r="C1206" s="77"/>
      <c r="D1206" s="77"/>
      <c r="E1206" s="77"/>
      <c r="F1206" s="77"/>
      <c r="G1206" s="77"/>
      <c r="H1206" s="77"/>
      <c r="I1206" s="77"/>
      <c r="J1206" s="77"/>
      <c r="K1206" s="77"/>
      <c r="L1206" s="77"/>
      <c r="M1206" s="77"/>
      <c r="N1206" s="77"/>
      <c r="O1206" s="77"/>
      <c r="P1206" s="77"/>
    </row>
    <row r="1207" spans="1:16" ht="16.5" thickBot="1" x14ac:dyDescent="0.25">
      <c r="A1207" s="78" t="s">
        <v>6</v>
      </c>
      <c r="B1207" s="408" t="s">
        <v>178</v>
      </c>
      <c r="C1207" s="409"/>
      <c r="D1207" s="79" t="s">
        <v>7</v>
      </c>
      <c r="E1207" s="408" t="s">
        <v>147</v>
      </c>
      <c r="F1207" s="410"/>
      <c r="G1207" s="410"/>
      <c r="H1207" s="409"/>
      <c r="I1207" s="79" t="s">
        <v>8</v>
      </c>
      <c r="J1207" s="80">
        <v>13</v>
      </c>
      <c r="K1207" s="80"/>
      <c r="L1207" s="80"/>
      <c r="M1207" s="80" t="s">
        <v>9</v>
      </c>
      <c r="N1207" s="80"/>
      <c r="O1207" s="178"/>
      <c r="P1207" s="179">
        <v>60</v>
      </c>
    </row>
    <row r="1208" spans="1:16" ht="16.5" thickBot="1" x14ac:dyDescent="0.25">
      <c r="A1208" s="77"/>
      <c r="B1208" s="77"/>
      <c r="C1208" s="77"/>
      <c r="D1208" s="77"/>
      <c r="E1208" s="77"/>
      <c r="F1208" s="77"/>
      <c r="G1208" s="77"/>
      <c r="H1208" s="77"/>
      <c r="I1208" s="77"/>
      <c r="J1208" s="77"/>
      <c r="K1208" s="77"/>
      <c r="L1208" s="77"/>
      <c r="M1208" s="77"/>
      <c r="N1208" s="77"/>
      <c r="O1208" s="77"/>
      <c r="P1208" s="77"/>
    </row>
    <row r="1209" spans="1:16" ht="16.5" thickBot="1" x14ac:dyDescent="0.25">
      <c r="A1209" s="411" t="s">
        <v>10</v>
      </c>
      <c r="B1209" s="412"/>
      <c r="C1209" s="408" t="s">
        <v>165</v>
      </c>
      <c r="D1209" s="410"/>
      <c r="E1209" s="410"/>
      <c r="F1209" s="410"/>
      <c r="G1209" s="410"/>
      <c r="H1209" s="410"/>
      <c r="I1209" s="410"/>
      <c r="J1209" s="410"/>
      <c r="K1209" s="410"/>
      <c r="L1209" s="410"/>
      <c r="M1209" s="410"/>
      <c r="N1209" s="410"/>
      <c r="O1209" s="410"/>
      <c r="P1209" s="413"/>
    </row>
    <row r="1210" spans="1:16" ht="16.5" thickBot="1" x14ac:dyDescent="0.25">
      <c r="A1210" s="77"/>
      <c r="B1210" s="77"/>
      <c r="C1210" s="77"/>
      <c r="D1210" s="77"/>
      <c r="E1210" s="77"/>
      <c r="F1210" s="77"/>
      <c r="G1210" s="77"/>
      <c r="H1210" s="77"/>
      <c r="I1210" s="77"/>
      <c r="J1210" s="77"/>
      <c r="K1210" s="77"/>
      <c r="L1210" s="77"/>
      <c r="M1210" s="77"/>
      <c r="N1210" s="77"/>
      <c r="O1210" s="77"/>
      <c r="P1210" s="77"/>
    </row>
    <row r="1211" spans="1:16" ht="16.5" thickBot="1" x14ac:dyDescent="0.25">
      <c r="A1211" s="411" t="s">
        <v>11</v>
      </c>
      <c r="B1211" s="412"/>
      <c r="C1211" s="408" t="s">
        <v>194</v>
      </c>
      <c r="D1211" s="410"/>
      <c r="E1211" s="410"/>
      <c r="F1211" s="410"/>
      <c r="G1211" s="410"/>
      <c r="H1211" s="410"/>
      <c r="I1211" s="410"/>
      <c r="J1211" s="410"/>
      <c r="K1211" s="410"/>
      <c r="L1211" s="410"/>
      <c r="M1211" s="410"/>
      <c r="N1211" s="410"/>
      <c r="O1211" s="410"/>
      <c r="P1211" s="413"/>
    </row>
    <row r="1212" spans="1:16" ht="16.5" thickBot="1" x14ac:dyDescent="0.25">
      <c r="A1212" s="81"/>
      <c r="B1212" s="81"/>
      <c r="C1212" s="81"/>
      <c r="D1212" s="81"/>
      <c r="E1212" s="81"/>
      <c r="F1212" s="81"/>
      <c r="G1212" s="81"/>
      <c r="H1212" s="81"/>
      <c r="I1212" s="81"/>
      <c r="J1212" s="81"/>
      <c r="K1212" s="81"/>
      <c r="L1212" s="81"/>
      <c r="M1212" s="81"/>
      <c r="N1212" s="81"/>
      <c r="O1212" s="81"/>
      <c r="P1212" s="81"/>
    </row>
    <row r="1213" spans="1:16" ht="16.5" thickBot="1" x14ac:dyDescent="0.25">
      <c r="A1213" s="400" t="s">
        <v>12</v>
      </c>
      <c r="B1213" s="402" t="s">
        <v>13</v>
      </c>
      <c r="C1213" s="403"/>
      <c r="D1213" s="404" t="s">
        <v>220</v>
      </c>
      <c r="E1213" s="391" t="s">
        <v>15</v>
      </c>
      <c r="F1213" s="392"/>
      <c r="G1213" s="392"/>
      <c r="H1213" s="392"/>
      <c r="I1213" s="393"/>
      <c r="J1213" s="404" t="s">
        <v>16</v>
      </c>
      <c r="K1213" s="404" t="s">
        <v>17</v>
      </c>
      <c r="L1213" s="391" t="s">
        <v>18</v>
      </c>
      <c r="M1213" s="392"/>
      <c r="N1213" s="393"/>
      <c r="O1213" s="394" t="s">
        <v>115</v>
      </c>
      <c r="P1213" s="395"/>
    </row>
    <row r="1214" spans="1:16" ht="32.25" thickBot="1" x14ac:dyDescent="0.25">
      <c r="A1214" s="401"/>
      <c r="B1214" s="82" t="s">
        <v>19</v>
      </c>
      <c r="C1214" s="83" t="s">
        <v>20</v>
      </c>
      <c r="D1214" s="405"/>
      <c r="E1214" s="84" t="s">
        <v>21</v>
      </c>
      <c r="F1214" s="84" t="s">
        <v>22</v>
      </c>
      <c r="G1214" s="85" t="s">
        <v>23</v>
      </c>
      <c r="H1214" s="119" t="s">
        <v>24</v>
      </c>
      <c r="I1214" s="86" t="s">
        <v>25</v>
      </c>
      <c r="J1214" s="405"/>
      <c r="K1214" s="405"/>
      <c r="L1214" s="176" t="s">
        <v>223</v>
      </c>
      <c r="M1214" s="85" t="s">
        <v>221</v>
      </c>
      <c r="N1214" s="83" t="s">
        <v>222</v>
      </c>
      <c r="O1214" s="396"/>
      <c r="P1214" s="397"/>
    </row>
    <row r="1215" spans="1:16" ht="15.75" x14ac:dyDescent="0.2">
      <c r="A1215" s="151">
        <v>45699</v>
      </c>
      <c r="B1215" s="166"/>
      <c r="C1215" s="166">
        <v>341112</v>
      </c>
      <c r="D1215" s="148"/>
      <c r="E1215" s="96"/>
      <c r="F1215" s="96"/>
      <c r="G1215" s="152"/>
      <c r="H1215" s="153"/>
      <c r="I1215" s="157"/>
      <c r="J1215" s="149"/>
      <c r="K1215" s="99"/>
      <c r="L1215" s="173"/>
      <c r="M1215" s="94"/>
      <c r="N1215" s="100"/>
      <c r="O1215" s="406"/>
      <c r="P1215" s="407"/>
    </row>
    <row r="1216" spans="1:16" ht="15.75" x14ac:dyDescent="0.2">
      <c r="A1216" s="151">
        <v>45713</v>
      </c>
      <c r="B1216" s="166">
        <v>341112</v>
      </c>
      <c r="C1216" s="166">
        <v>341432</v>
      </c>
      <c r="D1216" s="148">
        <f>+C1216-B1216</f>
        <v>320</v>
      </c>
      <c r="E1216" s="96" t="s">
        <v>448</v>
      </c>
      <c r="F1216" s="96" t="s">
        <v>415</v>
      </c>
      <c r="G1216" s="152">
        <v>40.733199999999997</v>
      </c>
      <c r="H1216" s="153">
        <v>24.55</v>
      </c>
      <c r="I1216" s="157">
        <f>G1216*H1216</f>
        <v>1000.00006</v>
      </c>
      <c r="J1216" s="149">
        <f>D1216/G1216</f>
        <v>7.8559995286400293</v>
      </c>
      <c r="K1216" s="99">
        <v>45713</v>
      </c>
      <c r="L1216" s="173" t="s">
        <v>223</v>
      </c>
      <c r="M1216" s="94" t="s">
        <v>227</v>
      </c>
      <c r="N1216" s="100" t="s">
        <v>227</v>
      </c>
      <c r="O1216" s="406" t="s">
        <v>197</v>
      </c>
      <c r="P1216" s="407"/>
    </row>
    <row r="1217" spans="1:16" ht="15.75" x14ac:dyDescent="0.2">
      <c r="A1217" s="151"/>
      <c r="B1217" s="155"/>
      <c r="C1217" s="152"/>
      <c r="D1217" s="148">
        <f>+C1217-B1217</f>
        <v>0</v>
      </c>
      <c r="E1217" s="96"/>
      <c r="F1217" s="96"/>
      <c r="G1217" s="152"/>
      <c r="H1217" s="153"/>
      <c r="I1217" s="157">
        <f>G1217*H1217</f>
        <v>0</v>
      </c>
      <c r="J1217" s="149" t="e">
        <f>D1217/G1217</f>
        <v>#DIV/0!</v>
      </c>
      <c r="K1217" s="99"/>
      <c r="L1217" s="173"/>
      <c r="M1217" s="94"/>
      <c r="N1217" s="100"/>
      <c r="O1217" s="406"/>
      <c r="P1217" s="407"/>
    </row>
    <row r="1218" spans="1:16" ht="16.5" thickBot="1" x14ac:dyDescent="0.25">
      <c r="A1218" s="93"/>
      <c r="B1218" s="128"/>
      <c r="C1218" s="128"/>
      <c r="D1218" s="129"/>
      <c r="E1218" s="96"/>
      <c r="F1218" s="96"/>
      <c r="G1218" s="96"/>
      <c r="H1218" s="97"/>
      <c r="I1218" s="91"/>
      <c r="J1218" s="98"/>
      <c r="K1218" s="92"/>
      <c r="L1218" s="174"/>
      <c r="M1218" s="163"/>
      <c r="N1218" s="101"/>
      <c r="O1218" s="417"/>
      <c r="P1218" s="418"/>
    </row>
    <row r="1219" spans="1:16" ht="16.5" thickBot="1" x14ac:dyDescent="0.25">
      <c r="A1219" s="303" t="s">
        <v>28</v>
      </c>
      <c r="B1219" s="104"/>
      <c r="C1219" s="105"/>
      <c r="D1219" s="106">
        <f>SUM(D1215:D1218)</f>
        <v>320</v>
      </c>
      <c r="E1219" s="107"/>
      <c r="F1219" s="107"/>
      <c r="G1219" s="118">
        <f>SUM(G1215:G1218)</f>
        <v>40.733199999999997</v>
      </c>
      <c r="H1219" s="105"/>
      <c r="I1219" s="118">
        <f>SUM(I1215:I1218)</f>
        <v>1000.00006</v>
      </c>
      <c r="J1219" s="109">
        <f>D1219/G1219</f>
        <v>7.8559995286400293</v>
      </c>
      <c r="K1219" s="110"/>
      <c r="L1219" s="175"/>
      <c r="M1219" s="111"/>
      <c r="N1219" s="112"/>
      <c r="O1219" s="419"/>
      <c r="P1219" s="420"/>
    </row>
    <row r="1220" spans="1:16" ht="15.75" x14ac:dyDescent="0.2">
      <c r="A1220" s="76"/>
      <c r="B1220" s="113"/>
      <c r="C1220" s="113"/>
      <c r="D1220" s="113"/>
      <c r="E1220" s="113"/>
      <c r="F1220" s="113"/>
      <c r="G1220" s="113"/>
      <c r="H1220" s="113"/>
      <c r="I1220" s="76"/>
      <c r="J1220" s="76"/>
      <c r="K1220" s="76"/>
      <c r="L1220" s="76"/>
      <c r="M1220" s="76"/>
      <c r="N1220" s="76"/>
      <c r="O1220" s="113"/>
      <c r="P1220" s="114"/>
    </row>
    <row r="1221" spans="1:16" ht="15.75" x14ac:dyDescent="0.2">
      <c r="A1221" s="76"/>
      <c r="B1221" s="113"/>
      <c r="C1221" s="113"/>
      <c r="D1221" s="113"/>
      <c r="E1221" s="113"/>
      <c r="F1221" s="113"/>
      <c r="G1221" s="113"/>
      <c r="H1221" s="113"/>
      <c r="I1221" s="76"/>
      <c r="J1221" s="76"/>
      <c r="K1221" s="76"/>
      <c r="L1221" s="76"/>
      <c r="M1221" s="76"/>
      <c r="N1221" s="76"/>
      <c r="O1221" s="113"/>
      <c r="P1221" s="114"/>
    </row>
    <row r="1222" spans="1:16" ht="15.75" x14ac:dyDescent="0.2">
      <c r="A1222" s="76"/>
      <c r="B1222" s="113"/>
      <c r="C1222" s="113"/>
      <c r="D1222" s="113"/>
      <c r="E1222" s="113"/>
      <c r="F1222" s="113"/>
      <c r="G1222" s="113"/>
      <c r="H1222" s="113"/>
      <c r="I1222" s="76"/>
      <c r="J1222" s="76"/>
      <c r="K1222" s="76"/>
      <c r="L1222" s="76"/>
      <c r="M1222" s="1"/>
      <c r="N1222" s="1"/>
      <c r="O1222" s="3"/>
      <c r="P1222" s="114"/>
    </row>
    <row r="1223" spans="1:16" ht="15.75" x14ac:dyDescent="0.2">
      <c r="A1223" s="115"/>
      <c r="B1223" s="398" t="s">
        <v>29</v>
      </c>
      <c r="C1223" s="398"/>
      <c r="D1223" s="398"/>
      <c r="E1223" s="116"/>
      <c r="F1223" s="116"/>
      <c r="G1223" s="116"/>
      <c r="H1223" s="115"/>
      <c r="I1223" s="116" t="s">
        <v>30</v>
      </c>
      <c r="J1223" s="115"/>
      <c r="K1223" s="116"/>
      <c r="L1223" s="116"/>
      <c r="M1223" s="116"/>
      <c r="N1223" s="116" t="s">
        <v>31</v>
      </c>
      <c r="O1223" s="116"/>
      <c r="P1223" s="117"/>
    </row>
    <row r="1224" spans="1:16" ht="15.75" x14ac:dyDescent="0.2">
      <c r="A1224" s="116"/>
      <c r="B1224" s="399" t="s">
        <v>185</v>
      </c>
      <c r="C1224" s="399"/>
      <c r="D1224" s="399"/>
      <c r="E1224" s="76"/>
      <c r="F1224" s="76"/>
      <c r="G1224" s="76"/>
      <c r="H1224" s="115"/>
      <c r="I1224" s="76" t="s">
        <v>388</v>
      </c>
      <c r="J1224" s="115"/>
      <c r="K1224" s="76"/>
      <c r="L1224" s="76"/>
      <c r="M1224" s="76"/>
      <c r="N1224" s="76" t="s">
        <v>182</v>
      </c>
      <c r="O1224" s="76"/>
      <c r="P1224" s="117"/>
    </row>
    <row r="1225" spans="1:16" ht="15.75" x14ac:dyDescent="0.2">
      <c r="A1225" s="399" t="s">
        <v>183</v>
      </c>
      <c r="B1225" s="399"/>
      <c r="C1225" s="399"/>
      <c r="D1225" s="399"/>
      <c r="E1225" s="399"/>
      <c r="F1225" s="76"/>
      <c r="G1225" s="76"/>
      <c r="H1225" s="115"/>
      <c r="I1225" s="76" t="s">
        <v>201</v>
      </c>
      <c r="J1225" s="115"/>
      <c r="K1225" s="76"/>
      <c r="L1225" s="76"/>
      <c r="M1225" s="76"/>
      <c r="N1225" s="76" t="s">
        <v>124</v>
      </c>
      <c r="O1225" s="76"/>
      <c r="P1225" s="117"/>
    </row>
    <row r="1226" spans="1:16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</row>
    <row r="1227" spans="1:16" x14ac:dyDescent="0.2">
      <c r="A1227" s="414" t="s">
        <v>224</v>
      </c>
      <c r="B1227" s="414"/>
      <c r="C1227" s="414"/>
      <c r="D1227" s="414"/>
      <c r="E1227" s="414"/>
      <c r="F1227"/>
      <c r="G1227"/>
      <c r="H1227"/>
      <c r="I1227"/>
      <c r="J1227"/>
      <c r="K1227"/>
      <c r="L1227"/>
      <c r="M1227"/>
      <c r="N1227"/>
      <c r="O1227"/>
      <c r="P1227"/>
    </row>
    <row r="1228" spans="1:16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</row>
    <row r="1232" spans="1:16" ht="15.75" x14ac:dyDescent="0.2">
      <c r="A1232" s="399" t="s">
        <v>164</v>
      </c>
      <c r="B1232" s="399"/>
      <c r="C1232" s="399"/>
      <c r="D1232" s="399"/>
      <c r="E1232" s="399"/>
      <c r="F1232" s="399"/>
      <c r="G1232" s="399"/>
      <c r="H1232" s="399"/>
      <c r="I1232" s="399"/>
      <c r="J1232" s="399"/>
      <c r="K1232" s="399"/>
      <c r="L1232" s="399"/>
      <c r="M1232" s="399"/>
      <c r="N1232" s="399"/>
      <c r="O1232" s="399"/>
      <c r="P1232" s="399"/>
    </row>
    <row r="1233" spans="1:16" ht="15.75" x14ac:dyDescent="0.2">
      <c r="A1233" s="399" t="s">
        <v>1</v>
      </c>
      <c r="B1233" s="399"/>
      <c r="C1233" s="399"/>
      <c r="D1233" s="399"/>
      <c r="E1233" s="399"/>
      <c r="F1233" s="399"/>
      <c r="G1233" s="399"/>
      <c r="H1233" s="399"/>
      <c r="I1233" s="399"/>
      <c r="J1233" s="399"/>
      <c r="K1233" s="399"/>
      <c r="L1233" s="399"/>
      <c r="M1233" s="399"/>
      <c r="N1233" s="399"/>
      <c r="O1233" s="399"/>
      <c r="P1233" s="399"/>
    </row>
    <row r="1234" spans="1:16" ht="15.75" x14ac:dyDescent="0.2">
      <c r="A1234" s="399"/>
      <c r="B1234" s="399"/>
      <c r="C1234" s="399"/>
      <c r="D1234" s="399"/>
      <c r="E1234" s="399"/>
      <c r="F1234" s="399"/>
      <c r="G1234" s="399"/>
      <c r="H1234" s="399"/>
      <c r="I1234" s="399"/>
      <c r="J1234" s="399"/>
      <c r="K1234" s="399"/>
      <c r="L1234" s="399"/>
      <c r="M1234" s="399"/>
      <c r="N1234" s="399"/>
      <c r="O1234" s="399"/>
      <c r="P1234" s="399"/>
    </row>
    <row r="1235" spans="1:16" ht="15.75" x14ac:dyDescent="0.2">
      <c r="A1235" s="421" t="s">
        <v>256</v>
      </c>
      <c r="B1235" s="421"/>
      <c r="C1235" s="421"/>
      <c r="D1235" s="421"/>
      <c r="E1235" s="421"/>
      <c r="F1235" s="421"/>
      <c r="G1235" s="421"/>
      <c r="H1235" s="421"/>
      <c r="I1235" s="421"/>
      <c r="J1235" s="421"/>
      <c r="K1235" s="421"/>
      <c r="L1235" s="421"/>
      <c r="M1235" s="421"/>
      <c r="N1235" s="421"/>
      <c r="O1235" s="421"/>
      <c r="P1235" s="421"/>
    </row>
    <row r="1236" spans="1:16" ht="15.75" x14ac:dyDescent="0.2">
      <c r="A1236" s="77"/>
      <c r="B1236" s="77"/>
      <c r="C1236" s="77"/>
      <c r="D1236" s="77"/>
      <c r="E1236" s="77"/>
      <c r="F1236" s="77"/>
      <c r="G1236" s="77"/>
      <c r="H1236" s="77"/>
      <c r="I1236" s="77"/>
      <c r="J1236" s="77"/>
      <c r="K1236" s="77"/>
      <c r="L1236" s="77"/>
      <c r="M1236" s="77"/>
      <c r="N1236" s="77"/>
      <c r="O1236" s="77"/>
      <c r="P1236" s="77"/>
    </row>
    <row r="1237" spans="1:16" ht="16.5" thickBot="1" x14ac:dyDescent="0.25">
      <c r="A1237" s="77"/>
      <c r="B1237" s="77"/>
      <c r="C1237" s="77"/>
      <c r="D1237" s="77"/>
      <c r="E1237" s="77"/>
      <c r="F1237" s="77"/>
      <c r="G1237" s="77"/>
      <c r="H1237" s="77"/>
      <c r="I1237" s="77"/>
      <c r="J1237" s="77"/>
      <c r="K1237" s="77"/>
      <c r="L1237" s="77"/>
      <c r="M1237" s="77"/>
      <c r="N1237" s="77"/>
      <c r="O1237" s="77"/>
      <c r="P1237" s="77"/>
    </row>
    <row r="1238" spans="1:16" ht="16.5" thickBot="1" x14ac:dyDescent="0.25">
      <c r="A1238" s="78" t="s">
        <v>2</v>
      </c>
      <c r="B1238" s="408" t="s">
        <v>146</v>
      </c>
      <c r="C1238" s="409"/>
      <c r="D1238" s="79" t="s">
        <v>3</v>
      </c>
      <c r="E1238" s="408">
        <v>2012</v>
      </c>
      <c r="F1238" s="410"/>
      <c r="G1238" s="410"/>
      <c r="H1238" s="409"/>
      <c r="I1238" s="79" t="s">
        <v>4</v>
      </c>
      <c r="J1238" s="80" t="s">
        <v>188</v>
      </c>
      <c r="K1238" s="80"/>
      <c r="L1238" s="80"/>
      <c r="M1238" s="80" t="s">
        <v>5</v>
      </c>
      <c r="N1238" s="408" t="s">
        <v>160</v>
      </c>
      <c r="O1238" s="410"/>
      <c r="P1238" s="413"/>
    </row>
    <row r="1239" spans="1:16" ht="16.5" thickBot="1" x14ac:dyDescent="0.25">
      <c r="A1239" s="77"/>
      <c r="B1239" s="77"/>
      <c r="C1239" s="77"/>
      <c r="D1239" s="77"/>
      <c r="E1239" s="77"/>
      <c r="F1239" s="77"/>
      <c r="G1239" s="77"/>
      <c r="H1239" s="77"/>
      <c r="I1239" s="77"/>
      <c r="J1239" s="77"/>
      <c r="K1239" s="77"/>
      <c r="L1239" s="77"/>
      <c r="M1239" s="77"/>
      <c r="N1239" s="77"/>
      <c r="O1239" s="77"/>
      <c r="P1239" s="77"/>
    </row>
    <row r="1240" spans="1:16" ht="16.5" thickBot="1" x14ac:dyDescent="0.25">
      <c r="A1240" s="78" t="s">
        <v>6</v>
      </c>
      <c r="B1240" s="408" t="s">
        <v>178</v>
      </c>
      <c r="C1240" s="409"/>
      <c r="D1240" s="79" t="s">
        <v>7</v>
      </c>
      <c r="E1240" s="408" t="s">
        <v>147</v>
      </c>
      <c r="F1240" s="410"/>
      <c r="G1240" s="410"/>
      <c r="H1240" s="409"/>
      <c r="I1240" s="79" t="s">
        <v>8</v>
      </c>
      <c r="J1240" s="80">
        <v>13</v>
      </c>
      <c r="K1240" s="80"/>
      <c r="L1240" s="80"/>
      <c r="M1240" s="80" t="s">
        <v>9</v>
      </c>
      <c r="N1240" s="80"/>
      <c r="O1240" s="178"/>
      <c r="P1240" s="179">
        <v>60</v>
      </c>
    </row>
    <row r="1241" spans="1:16" ht="16.5" thickBot="1" x14ac:dyDescent="0.25">
      <c r="A1241" s="77"/>
      <c r="B1241" s="77"/>
      <c r="C1241" s="77"/>
      <c r="D1241" s="77"/>
      <c r="E1241" s="77"/>
      <c r="F1241" s="77"/>
      <c r="G1241" s="77"/>
      <c r="H1241" s="77"/>
      <c r="I1241" s="77"/>
      <c r="J1241" s="77"/>
      <c r="K1241" s="77"/>
      <c r="L1241" s="77"/>
      <c r="M1241" s="77"/>
      <c r="N1241" s="77"/>
      <c r="O1241" s="77"/>
      <c r="P1241" s="77"/>
    </row>
    <row r="1242" spans="1:16" ht="16.5" thickBot="1" x14ac:dyDescent="0.25">
      <c r="A1242" s="411" t="s">
        <v>10</v>
      </c>
      <c r="B1242" s="412"/>
      <c r="C1242" s="408" t="s">
        <v>165</v>
      </c>
      <c r="D1242" s="410"/>
      <c r="E1242" s="410"/>
      <c r="F1242" s="410"/>
      <c r="G1242" s="410"/>
      <c r="H1242" s="410"/>
      <c r="I1242" s="410"/>
      <c r="J1242" s="410"/>
      <c r="K1242" s="410"/>
      <c r="L1242" s="410"/>
      <c r="M1242" s="410"/>
      <c r="N1242" s="410"/>
      <c r="O1242" s="410"/>
      <c r="P1242" s="413"/>
    </row>
    <row r="1243" spans="1:16" ht="16.5" thickBot="1" x14ac:dyDescent="0.25">
      <c r="A1243" s="77"/>
      <c r="B1243" s="77"/>
      <c r="C1243" s="77"/>
      <c r="D1243" s="77"/>
      <c r="E1243" s="77"/>
      <c r="F1243" s="77"/>
      <c r="G1243" s="77"/>
      <c r="H1243" s="77"/>
      <c r="I1243" s="77"/>
      <c r="J1243" s="77"/>
      <c r="K1243" s="77"/>
      <c r="L1243" s="77"/>
      <c r="M1243" s="77"/>
      <c r="N1243" s="77"/>
      <c r="O1243" s="77"/>
      <c r="P1243" s="77"/>
    </row>
    <row r="1244" spans="1:16" ht="16.5" thickBot="1" x14ac:dyDescent="0.25">
      <c r="A1244" s="411" t="s">
        <v>11</v>
      </c>
      <c r="B1244" s="412"/>
      <c r="C1244" s="408" t="s">
        <v>194</v>
      </c>
      <c r="D1244" s="410"/>
      <c r="E1244" s="410"/>
      <c r="F1244" s="410"/>
      <c r="G1244" s="410"/>
      <c r="H1244" s="410"/>
      <c r="I1244" s="410"/>
      <c r="J1244" s="410"/>
      <c r="K1244" s="410"/>
      <c r="L1244" s="410"/>
      <c r="M1244" s="410"/>
      <c r="N1244" s="410"/>
      <c r="O1244" s="410"/>
      <c r="P1244" s="413"/>
    </row>
    <row r="1245" spans="1:16" ht="16.5" thickBot="1" x14ac:dyDescent="0.25">
      <c r="A1245" s="81"/>
      <c r="B1245" s="81"/>
      <c r="C1245" s="81"/>
      <c r="D1245" s="81"/>
      <c r="E1245" s="81"/>
      <c r="F1245" s="81"/>
      <c r="G1245" s="81"/>
      <c r="H1245" s="81"/>
      <c r="I1245" s="81"/>
      <c r="J1245" s="81"/>
      <c r="K1245" s="81"/>
      <c r="L1245" s="81"/>
      <c r="M1245" s="81"/>
      <c r="N1245" s="81"/>
      <c r="O1245" s="81"/>
      <c r="P1245" s="81"/>
    </row>
    <row r="1246" spans="1:16" ht="16.5" thickBot="1" x14ac:dyDescent="0.25">
      <c r="A1246" s="400" t="s">
        <v>12</v>
      </c>
      <c r="B1246" s="402" t="s">
        <v>13</v>
      </c>
      <c r="C1246" s="403"/>
      <c r="D1246" s="404" t="s">
        <v>220</v>
      </c>
      <c r="E1246" s="391" t="s">
        <v>15</v>
      </c>
      <c r="F1246" s="392"/>
      <c r="G1246" s="392"/>
      <c r="H1246" s="392"/>
      <c r="I1246" s="393"/>
      <c r="J1246" s="404" t="s">
        <v>16</v>
      </c>
      <c r="K1246" s="404" t="s">
        <v>17</v>
      </c>
      <c r="L1246" s="391" t="s">
        <v>18</v>
      </c>
      <c r="M1246" s="392"/>
      <c r="N1246" s="393"/>
      <c r="O1246" s="394" t="s">
        <v>115</v>
      </c>
      <c r="P1246" s="395"/>
    </row>
    <row r="1247" spans="1:16" ht="32.25" thickBot="1" x14ac:dyDescent="0.25">
      <c r="A1247" s="401"/>
      <c r="B1247" s="82" t="s">
        <v>19</v>
      </c>
      <c r="C1247" s="83" t="s">
        <v>20</v>
      </c>
      <c r="D1247" s="405"/>
      <c r="E1247" s="84" t="s">
        <v>21</v>
      </c>
      <c r="F1247" s="84" t="s">
        <v>22</v>
      </c>
      <c r="G1247" s="85" t="s">
        <v>23</v>
      </c>
      <c r="H1247" s="119" t="s">
        <v>24</v>
      </c>
      <c r="I1247" s="86" t="s">
        <v>25</v>
      </c>
      <c r="J1247" s="405"/>
      <c r="K1247" s="405"/>
      <c r="L1247" s="176" t="s">
        <v>223</v>
      </c>
      <c r="M1247" s="85" t="s">
        <v>221</v>
      </c>
      <c r="N1247" s="83" t="s">
        <v>222</v>
      </c>
      <c r="O1247" s="396"/>
      <c r="P1247" s="397"/>
    </row>
    <row r="1248" spans="1:16" ht="15.75" x14ac:dyDescent="0.2">
      <c r="A1248" s="151">
        <v>45713</v>
      </c>
      <c r="B1248" s="166"/>
      <c r="C1248" s="166">
        <v>341432</v>
      </c>
      <c r="D1248" s="148"/>
      <c r="E1248" s="96"/>
      <c r="F1248" s="96"/>
      <c r="G1248" s="152"/>
      <c r="H1248" s="153"/>
      <c r="I1248" s="157"/>
      <c r="J1248" s="149"/>
      <c r="K1248" s="99"/>
      <c r="L1248" s="173"/>
      <c r="M1248" s="94"/>
      <c r="N1248" s="100"/>
      <c r="O1248" s="406"/>
      <c r="P1248" s="407"/>
    </row>
    <row r="1249" spans="1:16" ht="15.75" x14ac:dyDescent="0.2">
      <c r="A1249" s="151">
        <v>45734</v>
      </c>
      <c r="B1249" s="166">
        <v>341432</v>
      </c>
      <c r="C1249" s="166">
        <v>341616</v>
      </c>
      <c r="D1249" s="148">
        <f>+C1249-B1249</f>
        <v>184</v>
      </c>
      <c r="E1249" s="96" t="s">
        <v>514</v>
      </c>
      <c r="F1249" s="96" t="s">
        <v>509</v>
      </c>
      <c r="G1249" s="152">
        <v>43.103400000000001</v>
      </c>
      <c r="H1249" s="153">
        <v>23.2</v>
      </c>
      <c r="I1249" s="157">
        <f>G1249*H1249</f>
        <v>999.99887999999999</v>
      </c>
      <c r="J1249" s="149">
        <f>D1249/G1249</f>
        <v>4.2688047810613545</v>
      </c>
      <c r="K1249" s="99">
        <v>45734</v>
      </c>
      <c r="L1249" s="173" t="s">
        <v>223</v>
      </c>
      <c r="M1249" s="94" t="s">
        <v>227</v>
      </c>
      <c r="N1249" s="100" t="s">
        <v>227</v>
      </c>
      <c r="O1249" s="406" t="s">
        <v>344</v>
      </c>
      <c r="P1249" s="407"/>
    </row>
    <row r="1250" spans="1:16" ht="15.75" x14ac:dyDescent="0.2">
      <c r="A1250" s="151"/>
      <c r="B1250" s="155"/>
      <c r="C1250" s="152"/>
      <c r="D1250" s="148">
        <f>+C1250-B1250</f>
        <v>0</v>
      </c>
      <c r="E1250" s="96"/>
      <c r="F1250" s="96"/>
      <c r="G1250" s="152"/>
      <c r="H1250" s="153"/>
      <c r="I1250" s="157">
        <f>G1250*H1250</f>
        <v>0</v>
      </c>
      <c r="J1250" s="149" t="e">
        <f>D1250/G1250</f>
        <v>#DIV/0!</v>
      </c>
      <c r="K1250" s="99"/>
      <c r="L1250" s="173"/>
      <c r="M1250" s="94"/>
      <c r="N1250" s="100"/>
      <c r="O1250" s="406"/>
      <c r="P1250" s="407"/>
    </row>
    <row r="1251" spans="1:16" ht="16.5" thickBot="1" x14ac:dyDescent="0.25">
      <c r="A1251" s="93"/>
      <c r="B1251" s="128"/>
      <c r="C1251" s="128"/>
      <c r="D1251" s="129"/>
      <c r="E1251" s="96"/>
      <c r="F1251" s="96"/>
      <c r="G1251" s="96"/>
      <c r="H1251" s="97"/>
      <c r="I1251" s="91"/>
      <c r="J1251" s="98"/>
      <c r="K1251" s="92"/>
      <c r="L1251" s="174"/>
      <c r="M1251" s="163"/>
      <c r="N1251" s="101"/>
      <c r="O1251" s="417"/>
      <c r="P1251" s="418"/>
    </row>
    <row r="1252" spans="1:16" ht="16.5" thickBot="1" x14ac:dyDescent="0.25">
      <c r="A1252" s="333" t="s">
        <v>28</v>
      </c>
      <c r="B1252" s="104"/>
      <c r="C1252" s="105"/>
      <c r="D1252" s="106">
        <f>SUM(D1248:D1251)</f>
        <v>184</v>
      </c>
      <c r="E1252" s="107"/>
      <c r="F1252" s="107"/>
      <c r="G1252" s="118">
        <f>SUM(G1248:G1251)</f>
        <v>43.103400000000001</v>
      </c>
      <c r="H1252" s="105"/>
      <c r="I1252" s="118">
        <f>SUM(I1248:I1251)</f>
        <v>999.99887999999999</v>
      </c>
      <c r="J1252" s="109">
        <f>D1252/G1252</f>
        <v>4.2688047810613545</v>
      </c>
      <c r="K1252" s="110"/>
      <c r="L1252" s="175"/>
      <c r="M1252" s="111"/>
      <c r="N1252" s="112"/>
      <c r="O1252" s="419"/>
      <c r="P1252" s="420"/>
    </row>
    <row r="1253" spans="1:16" ht="15.75" x14ac:dyDescent="0.2">
      <c r="A1253" s="76"/>
      <c r="B1253" s="113"/>
      <c r="C1253" s="113"/>
      <c r="D1253" s="113"/>
      <c r="E1253" s="113"/>
      <c r="F1253" s="113"/>
      <c r="G1253" s="113"/>
      <c r="H1253" s="113"/>
      <c r="I1253" s="76"/>
      <c r="J1253" s="76"/>
      <c r="K1253" s="76"/>
      <c r="L1253" s="76"/>
      <c r="M1253" s="76"/>
      <c r="N1253" s="76"/>
      <c r="O1253" s="113"/>
      <c r="P1253" s="114"/>
    </row>
    <row r="1254" spans="1:16" ht="15.75" x14ac:dyDescent="0.2">
      <c r="A1254" s="76"/>
      <c r="B1254" s="113"/>
      <c r="C1254" s="113"/>
      <c r="D1254" s="113"/>
      <c r="E1254" s="113"/>
      <c r="F1254" s="113"/>
      <c r="G1254" s="113"/>
      <c r="H1254" s="113"/>
      <c r="I1254" s="76"/>
      <c r="J1254" s="76"/>
      <c r="K1254" s="76"/>
      <c r="L1254" s="76"/>
      <c r="M1254" s="76"/>
      <c r="N1254" s="76"/>
      <c r="O1254" s="113"/>
      <c r="P1254" s="114"/>
    </row>
    <row r="1255" spans="1:16" ht="15.75" x14ac:dyDescent="0.2">
      <c r="A1255" s="76"/>
      <c r="B1255" s="113"/>
      <c r="C1255" s="113"/>
      <c r="D1255" s="113"/>
      <c r="E1255" s="113"/>
      <c r="F1255" s="113"/>
      <c r="G1255" s="113"/>
      <c r="H1255" s="113"/>
      <c r="I1255" s="76"/>
      <c r="J1255" s="76"/>
      <c r="K1255" s="76"/>
      <c r="L1255" s="76"/>
      <c r="M1255" s="1"/>
      <c r="N1255" s="1"/>
      <c r="O1255" s="3"/>
      <c r="P1255" s="114"/>
    </row>
    <row r="1256" spans="1:16" ht="15.75" x14ac:dyDescent="0.2">
      <c r="A1256" s="115"/>
      <c r="B1256" s="398" t="s">
        <v>29</v>
      </c>
      <c r="C1256" s="398"/>
      <c r="D1256" s="398"/>
      <c r="E1256" s="116"/>
      <c r="F1256" s="116"/>
      <c r="G1256" s="116"/>
      <c r="H1256" s="115"/>
      <c r="I1256" s="116" t="s">
        <v>30</v>
      </c>
      <c r="J1256" s="115"/>
      <c r="K1256" s="116"/>
      <c r="L1256" s="116"/>
      <c r="M1256" s="116"/>
      <c r="N1256" s="116" t="s">
        <v>31</v>
      </c>
      <c r="O1256" s="116"/>
      <c r="P1256" s="117"/>
    </row>
    <row r="1257" spans="1:16" ht="15.75" x14ac:dyDescent="0.2">
      <c r="A1257" s="116"/>
      <c r="B1257" s="399" t="s">
        <v>185</v>
      </c>
      <c r="C1257" s="399"/>
      <c r="D1257" s="399"/>
      <c r="E1257" s="76"/>
      <c r="F1257" s="76"/>
      <c r="G1257" s="76"/>
      <c r="H1257" s="115"/>
      <c r="I1257" s="76" t="s">
        <v>388</v>
      </c>
      <c r="J1257" s="115"/>
      <c r="K1257" s="76"/>
      <c r="L1257" s="76"/>
      <c r="M1257" s="76"/>
      <c r="N1257" s="76" t="s">
        <v>182</v>
      </c>
      <c r="O1257" s="76"/>
      <c r="P1257" s="117"/>
    </row>
    <row r="1258" spans="1:16" ht="15.75" x14ac:dyDescent="0.2">
      <c r="A1258" s="399" t="s">
        <v>183</v>
      </c>
      <c r="B1258" s="399"/>
      <c r="C1258" s="399"/>
      <c r="D1258" s="399"/>
      <c r="E1258" s="399"/>
      <c r="F1258" s="76"/>
      <c r="G1258" s="76"/>
      <c r="H1258" s="115"/>
      <c r="I1258" s="76" t="s">
        <v>201</v>
      </c>
      <c r="J1258" s="115"/>
      <c r="K1258" s="76"/>
      <c r="L1258" s="76"/>
      <c r="M1258" s="76"/>
      <c r="N1258" s="76" t="s">
        <v>124</v>
      </c>
      <c r="O1258" s="76"/>
      <c r="P1258" s="117"/>
    </row>
    <row r="1259" spans="1:16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</row>
    <row r="1260" spans="1:16" x14ac:dyDescent="0.2">
      <c r="A1260" s="414" t="s">
        <v>224</v>
      </c>
      <c r="B1260" s="414"/>
      <c r="C1260" s="414"/>
      <c r="D1260" s="414"/>
      <c r="E1260" s="414"/>
      <c r="F1260"/>
      <c r="G1260"/>
      <c r="H1260"/>
      <c r="I1260"/>
      <c r="J1260"/>
      <c r="K1260"/>
      <c r="L1260"/>
      <c r="M1260"/>
      <c r="N1260"/>
      <c r="O1260"/>
      <c r="P1260"/>
    </row>
    <row r="1261" spans="1:16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</row>
    <row r="1266" spans="1:16" ht="15.75" x14ac:dyDescent="0.2">
      <c r="A1266" s="399" t="s">
        <v>164</v>
      </c>
      <c r="B1266" s="399"/>
      <c r="C1266" s="399"/>
      <c r="D1266" s="399"/>
      <c r="E1266" s="399"/>
      <c r="F1266" s="399"/>
      <c r="G1266" s="399"/>
      <c r="H1266" s="399"/>
      <c r="I1266" s="399"/>
      <c r="J1266" s="399"/>
      <c r="K1266" s="399"/>
      <c r="L1266" s="399"/>
      <c r="M1266" s="399"/>
      <c r="N1266" s="399"/>
      <c r="O1266" s="399"/>
      <c r="P1266" s="399"/>
    </row>
    <row r="1267" spans="1:16" ht="15.75" x14ac:dyDescent="0.2">
      <c r="A1267" s="399" t="s">
        <v>1</v>
      </c>
      <c r="B1267" s="399"/>
      <c r="C1267" s="399"/>
      <c r="D1267" s="399"/>
      <c r="E1267" s="399"/>
      <c r="F1267" s="399"/>
      <c r="G1267" s="399"/>
      <c r="H1267" s="399"/>
      <c r="I1267" s="399"/>
      <c r="J1267" s="399"/>
      <c r="K1267" s="399"/>
      <c r="L1267" s="399"/>
      <c r="M1267" s="399"/>
      <c r="N1267" s="399"/>
      <c r="O1267" s="399"/>
      <c r="P1267" s="399"/>
    </row>
    <row r="1268" spans="1:16" ht="15.75" x14ac:dyDescent="0.2">
      <c r="A1268" s="399"/>
      <c r="B1268" s="399"/>
      <c r="C1268" s="399"/>
      <c r="D1268" s="399"/>
      <c r="E1268" s="399"/>
      <c r="F1268" s="399"/>
      <c r="G1268" s="399"/>
      <c r="H1268" s="399"/>
      <c r="I1268" s="399"/>
      <c r="J1268" s="399"/>
      <c r="K1268" s="399"/>
      <c r="L1268" s="399"/>
      <c r="M1268" s="399"/>
      <c r="N1268" s="399"/>
      <c r="O1268" s="399"/>
      <c r="P1268" s="399"/>
    </row>
    <row r="1269" spans="1:16" ht="15.75" x14ac:dyDescent="0.2">
      <c r="A1269" s="421" t="s">
        <v>219</v>
      </c>
      <c r="B1269" s="421"/>
      <c r="C1269" s="421"/>
      <c r="D1269" s="421"/>
      <c r="E1269" s="421"/>
      <c r="F1269" s="421"/>
      <c r="G1269" s="421"/>
      <c r="H1269" s="421"/>
      <c r="I1269" s="421"/>
      <c r="J1269" s="421"/>
      <c r="K1269" s="421"/>
      <c r="L1269" s="421"/>
      <c r="M1269" s="421"/>
      <c r="N1269" s="421"/>
      <c r="O1269" s="421"/>
      <c r="P1269" s="421"/>
    </row>
    <row r="1270" spans="1:16" ht="15.75" x14ac:dyDescent="0.2">
      <c r="A1270" s="77"/>
      <c r="B1270" s="77"/>
      <c r="C1270" s="77"/>
      <c r="D1270" s="77"/>
      <c r="E1270" s="77"/>
      <c r="F1270" s="77"/>
      <c r="G1270" s="77"/>
      <c r="H1270" s="77"/>
      <c r="I1270" s="77"/>
      <c r="J1270" s="77"/>
      <c r="K1270" s="77"/>
      <c r="L1270" s="77"/>
      <c r="M1270" s="77"/>
      <c r="N1270" s="77"/>
      <c r="O1270" s="77"/>
      <c r="P1270" s="77"/>
    </row>
    <row r="1271" spans="1:16" ht="16.5" thickBot="1" x14ac:dyDescent="0.25">
      <c r="A1271" s="77"/>
      <c r="B1271" s="77"/>
      <c r="C1271" s="77"/>
      <c r="D1271" s="77"/>
      <c r="E1271" s="77"/>
      <c r="F1271" s="77"/>
      <c r="G1271" s="77"/>
      <c r="H1271" s="77"/>
      <c r="I1271" s="77"/>
      <c r="J1271" s="77"/>
      <c r="K1271" s="77"/>
      <c r="L1271" s="77"/>
      <c r="M1271" s="77"/>
      <c r="N1271" s="77"/>
      <c r="O1271" s="77"/>
      <c r="P1271" s="77"/>
    </row>
    <row r="1272" spans="1:16" ht="16.5" thickBot="1" x14ac:dyDescent="0.25">
      <c r="A1272" s="78" t="s">
        <v>2</v>
      </c>
      <c r="B1272" s="408" t="s">
        <v>143</v>
      </c>
      <c r="C1272" s="409"/>
      <c r="D1272" s="79" t="s">
        <v>3</v>
      </c>
      <c r="E1272" s="408">
        <v>2012</v>
      </c>
      <c r="F1272" s="410"/>
      <c r="G1272" s="410"/>
      <c r="H1272" s="409"/>
      <c r="I1272" s="79" t="s">
        <v>4</v>
      </c>
      <c r="J1272" s="80" t="s">
        <v>177</v>
      </c>
      <c r="K1272" s="80"/>
      <c r="L1272" s="80"/>
      <c r="M1272" s="80" t="s">
        <v>5</v>
      </c>
      <c r="N1272" s="408" t="s">
        <v>151</v>
      </c>
      <c r="O1272" s="410"/>
      <c r="P1272" s="413"/>
    </row>
    <row r="1273" spans="1:16" ht="16.5" thickBot="1" x14ac:dyDescent="0.25">
      <c r="A1273" s="77"/>
      <c r="B1273" s="77"/>
      <c r="C1273" s="77"/>
      <c r="D1273" s="77"/>
      <c r="E1273" s="77"/>
      <c r="F1273" s="77"/>
      <c r="G1273" s="77"/>
      <c r="H1273" s="77"/>
      <c r="I1273" s="77"/>
      <c r="J1273" s="77"/>
      <c r="K1273" s="77"/>
      <c r="L1273" s="77"/>
      <c r="M1273" s="77"/>
      <c r="N1273" s="77"/>
      <c r="O1273" s="77"/>
      <c r="P1273" s="77"/>
    </row>
    <row r="1274" spans="1:16" ht="16.5" thickBot="1" x14ac:dyDescent="0.25">
      <c r="A1274" s="78" t="s">
        <v>6</v>
      </c>
      <c r="B1274" s="408" t="s">
        <v>148</v>
      </c>
      <c r="C1274" s="409"/>
      <c r="D1274" s="79" t="s">
        <v>7</v>
      </c>
      <c r="E1274" s="408" t="s">
        <v>149</v>
      </c>
      <c r="F1274" s="410"/>
      <c r="G1274" s="410"/>
      <c r="H1274" s="409"/>
      <c r="I1274" s="79" t="s">
        <v>8</v>
      </c>
      <c r="J1274" s="80">
        <v>14</v>
      </c>
      <c r="K1274" s="80"/>
      <c r="L1274" s="80"/>
      <c r="M1274" s="80" t="s">
        <v>9</v>
      </c>
      <c r="N1274" s="80"/>
      <c r="O1274" s="178"/>
      <c r="P1274" s="179">
        <v>120</v>
      </c>
    </row>
    <row r="1275" spans="1:16" ht="16.5" thickBot="1" x14ac:dyDescent="0.25">
      <c r="A1275" s="77"/>
      <c r="B1275" s="77"/>
      <c r="C1275" s="77"/>
      <c r="D1275" s="77"/>
      <c r="E1275" s="77"/>
      <c r="F1275" s="77"/>
      <c r="G1275" s="77"/>
      <c r="H1275" s="77"/>
      <c r="I1275" s="77"/>
      <c r="J1275" s="77"/>
      <c r="K1275" s="77"/>
      <c r="L1275" s="77"/>
      <c r="M1275" s="77"/>
      <c r="N1275" s="77"/>
      <c r="O1275" s="77"/>
      <c r="P1275" s="77"/>
    </row>
    <row r="1276" spans="1:16" ht="16.5" thickBot="1" x14ac:dyDescent="0.25">
      <c r="A1276" s="411" t="s">
        <v>10</v>
      </c>
      <c r="B1276" s="412"/>
      <c r="C1276" s="408" t="s">
        <v>165</v>
      </c>
      <c r="D1276" s="410"/>
      <c r="E1276" s="410"/>
      <c r="F1276" s="410"/>
      <c r="G1276" s="410"/>
      <c r="H1276" s="410"/>
      <c r="I1276" s="410"/>
      <c r="J1276" s="410"/>
      <c r="K1276" s="410"/>
      <c r="L1276" s="410"/>
      <c r="M1276" s="410"/>
      <c r="N1276" s="410"/>
      <c r="O1276" s="410"/>
      <c r="P1276" s="413"/>
    </row>
    <row r="1277" spans="1:16" ht="16.5" thickBot="1" x14ac:dyDescent="0.25">
      <c r="A1277" s="77"/>
      <c r="B1277" s="77"/>
      <c r="C1277" s="77"/>
      <c r="D1277" s="77"/>
      <c r="E1277" s="77"/>
      <c r="F1277" s="77"/>
      <c r="G1277" s="77"/>
      <c r="H1277" s="77"/>
      <c r="I1277" s="77"/>
      <c r="J1277" s="77"/>
      <c r="K1277" s="77"/>
      <c r="L1277" s="77"/>
      <c r="M1277" s="77"/>
      <c r="N1277" s="77"/>
      <c r="O1277" s="77"/>
      <c r="P1277" s="77"/>
    </row>
    <row r="1278" spans="1:16" ht="16.5" thickBot="1" x14ac:dyDescent="0.25">
      <c r="A1278" s="411" t="s">
        <v>11</v>
      </c>
      <c r="B1278" s="412"/>
      <c r="C1278" s="408" t="s">
        <v>194</v>
      </c>
      <c r="D1278" s="410"/>
      <c r="E1278" s="410"/>
      <c r="F1278" s="410"/>
      <c r="G1278" s="410"/>
      <c r="H1278" s="410"/>
      <c r="I1278" s="410"/>
      <c r="J1278" s="410"/>
      <c r="K1278" s="410"/>
      <c r="L1278" s="410"/>
      <c r="M1278" s="410"/>
      <c r="N1278" s="410"/>
      <c r="O1278" s="410"/>
      <c r="P1278" s="413"/>
    </row>
    <row r="1279" spans="1:16" ht="16.5" thickBot="1" x14ac:dyDescent="0.25">
      <c r="A1279" s="81"/>
      <c r="B1279" s="81"/>
      <c r="C1279" s="81"/>
      <c r="D1279" s="81"/>
      <c r="E1279" s="81"/>
      <c r="F1279" s="81"/>
      <c r="G1279" s="81"/>
      <c r="H1279" s="81"/>
      <c r="I1279" s="81"/>
      <c r="J1279" s="81"/>
      <c r="K1279" s="81"/>
      <c r="L1279" s="81"/>
      <c r="M1279" s="81"/>
      <c r="N1279" s="81"/>
      <c r="O1279" s="81"/>
      <c r="P1279" s="81"/>
    </row>
    <row r="1280" spans="1:16" ht="16.5" thickBot="1" x14ac:dyDescent="0.25">
      <c r="A1280" s="400" t="s">
        <v>12</v>
      </c>
      <c r="B1280" s="402" t="s">
        <v>13</v>
      </c>
      <c r="C1280" s="403"/>
      <c r="D1280" s="404" t="s">
        <v>220</v>
      </c>
      <c r="E1280" s="391" t="s">
        <v>15</v>
      </c>
      <c r="F1280" s="392"/>
      <c r="G1280" s="392"/>
      <c r="H1280" s="392"/>
      <c r="I1280" s="393"/>
      <c r="J1280" s="404" t="s">
        <v>16</v>
      </c>
      <c r="K1280" s="404" t="s">
        <v>17</v>
      </c>
      <c r="L1280" s="391" t="s">
        <v>18</v>
      </c>
      <c r="M1280" s="392"/>
      <c r="N1280" s="393"/>
      <c r="O1280" s="394" t="s">
        <v>115</v>
      </c>
      <c r="P1280" s="395"/>
    </row>
    <row r="1281" spans="1:16" ht="32.25" thickBot="1" x14ac:dyDescent="0.25">
      <c r="A1281" s="401"/>
      <c r="B1281" s="82" t="s">
        <v>19</v>
      </c>
      <c r="C1281" s="83" t="s">
        <v>20</v>
      </c>
      <c r="D1281" s="405"/>
      <c r="E1281" s="84" t="s">
        <v>21</v>
      </c>
      <c r="F1281" s="84" t="s">
        <v>22</v>
      </c>
      <c r="G1281" s="85" t="s">
        <v>23</v>
      </c>
      <c r="H1281" s="119" t="s">
        <v>24</v>
      </c>
      <c r="I1281" s="86" t="s">
        <v>25</v>
      </c>
      <c r="J1281" s="405"/>
      <c r="K1281" s="405"/>
      <c r="L1281" s="176" t="s">
        <v>223</v>
      </c>
      <c r="M1281" s="85" t="s">
        <v>221</v>
      </c>
      <c r="N1281" s="83" t="s">
        <v>222</v>
      </c>
      <c r="O1281" s="396"/>
      <c r="P1281" s="397"/>
    </row>
    <row r="1282" spans="1:16" ht="15.75" x14ac:dyDescent="0.2">
      <c r="A1282" s="151">
        <v>45492</v>
      </c>
      <c r="B1282" s="95"/>
      <c r="C1282" s="95">
        <v>161928</v>
      </c>
      <c r="D1282" s="148"/>
      <c r="E1282" s="96"/>
      <c r="F1282" s="96"/>
      <c r="G1282" s="152"/>
      <c r="H1282" s="153"/>
      <c r="I1282" s="157"/>
      <c r="J1282" s="149"/>
      <c r="K1282" s="99"/>
      <c r="L1282" s="173"/>
      <c r="M1282" s="94"/>
      <c r="N1282" s="100"/>
      <c r="O1282" s="406"/>
      <c r="P1282" s="407"/>
    </row>
    <row r="1283" spans="1:16" ht="15.75" x14ac:dyDescent="0.2">
      <c r="A1283" s="151">
        <v>45510</v>
      </c>
      <c r="B1283" s="95">
        <v>161928</v>
      </c>
      <c r="C1283" s="95">
        <v>162736</v>
      </c>
      <c r="D1283" s="148">
        <f>+C1283-B1283</f>
        <v>808</v>
      </c>
      <c r="E1283" s="96" t="s">
        <v>231</v>
      </c>
      <c r="F1283" s="96" t="s">
        <v>230</v>
      </c>
      <c r="G1283" s="152">
        <v>60</v>
      </c>
      <c r="H1283" s="153">
        <v>25.6</v>
      </c>
      <c r="I1283" s="157">
        <f>G1283*H1283</f>
        <v>1536</v>
      </c>
      <c r="J1283" s="149">
        <f>D1283/G1283</f>
        <v>13.466666666666667</v>
      </c>
      <c r="K1283" s="99">
        <v>45510</v>
      </c>
      <c r="L1283" s="173" t="s">
        <v>227</v>
      </c>
      <c r="M1283" s="94" t="s">
        <v>150</v>
      </c>
      <c r="N1283" s="100" t="s">
        <v>196</v>
      </c>
      <c r="O1283" s="406" t="s">
        <v>197</v>
      </c>
      <c r="P1283" s="407"/>
    </row>
    <row r="1284" spans="1:16" ht="15.75" x14ac:dyDescent="0.2">
      <c r="A1284" s="151"/>
      <c r="B1284" s="155"/>
      <c r="C1284" s="152"/>
      <c r="D1284" s="148"/>
      <c r="E1284" s="96"/>
      <c r="F1284" s="96"/>
      <c r="G1284" s="152"/>
      <c r="H1284" s="153"/>
      <c r="I1284" s="157"/>
      <c r="J1284" s="149"/>
      <c r="K1284" s="99"/>
      <c r="L1284" s="173"/>
      <c r="M1284" s="94"/>
      <c r="N1284" s="100"/>
      <c r="O1284" s="406"/>
      <c r="P1284" s="407"/>
    </row>
    <row r="1285" spans="1:16" ht="16.5" thickBot="1" x14ac:dyDescent="0.25">
      <c r="A1285" s="93"/>
      <c r="B1285" s="128"/>
      <c r="C1285" s="128"/>
      <c r="D1285" s="129"/>
      <c r="E1285" s="96"/>
      <c r="F1285" s="96"/>
      <c r="G1285" s="96"/>
      <c r="H1285" s="97"/>
      <c r="I1285" s="91"/>
      <c r="J1285" s="98"/>
      <c r="K1285" s="92"/>
      <c r="L1285" s="174"/>
      <c r="M1285" s="163"/>
      <c r="N1285" s="101"/>
      <c r="O1285" s="417"/>
      <c r="P1285" s="418"/>
    </row>
    <row r="1286" spans="1:16" ht="16.5" thickBot="1" x14ac:dyDescent="0.25">
      <c r="A1286" s="182" t="s">
        <v>28</v>
      </c>
      <c r="B1286" s="104"/>
      <c r="C1286" s="105"/>
      <c r="D1286" s="106">
        <f>SUM(D1282:D1285)</f>
        <v>808</v>
      </c>
      <c r="E1286" s="107"/>
      <c r="F1286" s="107"/>
      <c r="G1286" s="118">
        <f>SUM(G1282:G1285)</f>
        <v>60</v>
      </c>
      <c r="H1286" s="105"/>
      <c r="I1286" s="118">
        <f>SUM(I1282:I1285)</f>
        <v>1536</v>
      </c>
      <c r="J1286" s="109">
        <f>D1286/G1286</f>
        <v>13.466666666666667</v>
      </c>
      <c r="K1286" s="110"/>
      <c r="L1286" s="175"/>
      <c r="M1286" s="111"/>
      <c r="N1286" s="112"/>
      <c r="O1286" s="419"/>
      <c r="P1286" s="420"/>
    </row>
    <row r="1287" spans="1:16" ht="15.75" x14ac:dyDescent="0.2">
      <c r="A1287" s="76"/>
      <c r="B1287" s="113"/>
      <c r="C1287" s="113"/>
      <c r="D1287" s="113"/>
      <c r="E1287" s="113"/>
      <c r="F1287" s="113"/>
      <c r="G1287" s="113"/>
      <c r="H1287" s="113"/>
      <c r="I1287" s="76"/>
      <c r="J1287" s="76"/>
      <c r="K1287" s="76"/>
      <c r="L1287" s="76"/>
      <c r="M1287" s="76"/>
      <c r="N1287" s="76"/>
      <c r="O1287" s="113"/>
      <c r="P1287" s="114"/>
    </row>
    <row r="1288" spans="1:16" ht="15.75" x14ac:dyDescent="0.2">
      <c r="A1288" s="76"/>
      <c r="B1288" s="113"/>
      <c r="C1288" s="113"/>
      <c r="D1288" s="113"/>
      <c r="E1288" s="113"/>
      <c r="F1288" s="113"/>
      <c r="G1288" s="113"/>
      <c r="H1288" s="113"/>
      <c r="I1288" s="76"/>
      <c r="J1288" s="76"/>
      <c r="K1288" s="76"/>
      <c r="L1288" s="76"/>
      <c r="M1288" s="76"/>
      <c r="N1288" s="76"/>
      <c r="O1288" s="113"/>
      <c r="P1288" s="114"/>
    </row>
    <row r="1289" spans="1:16" ht="15.75" x14ac:dyDescent="0.2">
      <c r="A1289" s="76"/>
      <c r="B1289" s="113"/>
      <c r="C1289" s="113"/>
      <c r="D1289" s="113"/>
      <c r="E1289" s="113"/>
      <c r="F1289" s="113"/>
      <c r="G1289" s="113"/>
      <c r="H1289" s="113"/>
      <c r="I1289" s="76"/>
      <c r="J1289" s="76"/>
      <c r="K1289" s="76"/>
      <c r="L1289" s="76"/>
      <c r="M1289" s="1"/>
      <c r="N1289" s="1"/>
      <c r="O1289" s="3"/>
      <c r="P1289" s="114"/>
    </row>
    <row r="1290" spans="1:16" ht="15.75" x14ac:dyDescent="0.2">
      <c r="A1290" s="115"/>
      <c r="B1290" s="398" t="s">
        <v>29</v>
      </c>
      <c r="C1290" s="398"/>
      <c r="D1290" s="398"/>
      <c r="E1290" s="116"/>
      <c r="F1290" s="116"/>
      <c r="G1290" s="116"/>
      <c r="H1290" s="115"/>
      <c r="I1290" s="116" t="s">
        <v>30</v>
      </c>
      <c r="J1290" s="115"/>
      <c r="K1290" s="116"/>
      <c r="L1290" s="116"/>
      <c r="M1290" s="116"/>
      <c r="N1290" s="116" t="s">
        <v>31</v>
      </c>
      <c r="O1290" s="116"/>
      <c r="P1290" s="117"/>
    </row>
    <row r="1291" spans="1:16" ht="15.75" x14ac:dyDescent="0.2">
      <c r="A1291" s="116"/>
      <c r="B1291" s="399" t="s">
        <v>185</v>
      </c>
      <c r="C1291" s="399"/>
      <c r="D1291" s="399"/>
      <c r="E1291" s="76"/>
      <c r="F1291" s="76"/>
      <c r="G1291" s="76"/>
      <c r="H1291" s="115"/>
      <c r="I1291" s="76" t="s">
        <v>199</v>
      </c>
      <c r="J1291" s="115"/>
      <c r="K1291" s="76"/>
      <c r="L1291" s="76"/>
      <c r="M1291" s="76"/>
      <c r="N1291" s="76" t="s">
        <v>182</v>
      </c>
      <c r="O1291" s="76"/>
      <c r="P1291" s="117"/>
    </row>
    <row r="1292" spans="1:16" ht="15.75" x14ac:dyDescent="0.2">
      <c r="A1292" s="399" t="s">
        <v>183</v>
      </c>
      <c r="B1292" s="399"/>
      <c r="C1292" s="399"/>
      <c r="D1292" s="399"/>
      <c r="E1292" s="399"/>
      <c r="F1292" s="76"/>
      <c r="G1292" s="76"/>
      <c r="H1292" s="115"/>
      <c r="I1292" s="76" t="s">
        <v>201</v>
      </c>
      <c r="J1292" s="115"/>
      <c r="K1292" s="76"/>
      <c r="L1292" s="76"/>
      <c r="M1292" s="76"/>
      <c r="N1292" s="76" t="s">
        <v>124</v>
      </c>
      <c r="O1292" s="76"/>
      <c r="P1292" s="117"/>
    </row>
    <row r="1293" spans="1:16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</row>
    <row r="1294" spans="1:16" x14ac:dyDescent="0.2">
      <c r="A1294" s="414" t="s">
        <v>224</v>
      </c>
      <c r="B1294" s="414"/>
      <c r="C1294" s="414"/>
      <c r="D1294" s="414"/>
      <c r="E1294" s="414"/>
      <c r="F1294"/>
      <c r="G1294"/>
      <c r="H1294"/>
      <c r="I1294"/>
      <c r="J1294"/>
      <c r="K1294"/>
      <c r="L1294"/>
      <c r="M1294"/>
      <c r="N1294"/>
      <c r="O1294"/>
      <c r="P1294"/>
    </row>
    <row r="1299" spans="1:16" ht="15.75" x14ac:dyDescent="0.2">
      <c r="A1299" s="399" t="s">
        <v>164</v>
      </c>
      <c r="B1299" s="399"/>
      <c r="C1299" s="399"/>
      <c r="D1299" s="399"/>
      <c r="E1299" s="399"/>
      <c r="F1299" s="399"/>
      <c r="G1299" s="399"/>
      <c r="H1299" s="399"/>
      <c r="I1299" s="399"/>
      <c r="J1299" s="399"/>
      <c r="K1299" s="399"/>
      <c r="L1299" s="399"/>
      <c r="M1299" s="399"/>
      <c r="N1299" s="399"/>
      <c r="O1299" s="399"/>
      <c r="P1299" s="399"/>
    </row>
    <row r="1300" spans="1:16" ht="15.75" x14ac:dyDescent="0.2">
      <c r="A1300" s="399" t="s">
        <v>1</v>
      </c>
      <c r="B1300" s="399"/>
      <c r="C1300" s="399"/>
      <c r="D1300" s="399"/>
      <c r="E1300" s="399"/>
      <c r="F1300" s="399"/>
      <c r="G1300" s="399"/>
      <c r="H1300" s="399"/>
      <c r="I1300" s="399"/>
      <c r="J1300" s="399"/>
      <c r="K1300" s="399"/>
      <c r="L1300" s="399"/>
      <c r="M1300" s="399"/>
      <c r="N1300" s="399"/>
      <c r="O1300" s="399"/>
      <c r="P1300" s="399"/>
    </row>
    <row r="1301" spans="1:16" ht="15.75" x14ac:dyDescent="0.2">
      <c r="A1301" s="399"/>
      <c r="B1301" s="399"/>
      <c r="C1301" s="399"/>
      <c r="D1301" s="399"/>
      <c r="E1301" s="399"/>
      <c r="F1301" s="399"/>
      <c r="G1301" s="399"/>
      <c r="H1301" s="399"/>
      <c r="I1301" s="399"/>
      <c r="J1301" s="399"/>
      <c r="K1301" s="399"/>
      <c r="L1301" s="399"/>
      <c r="M1301" s="399"/>
      <c r="N1301" s="399"/>
      <c r="O1301" s="399"/>
      <c r="P1301" s="399"/>
    </row>
    <row r="1302" spans="1:16" ht="15.75" x14ac:dyDescent="0.2">
      <c r="A1302" s="421" t="s">
        <v>256</v>
      </c>
      <c r="B1302" s="421"/>
      <c r="C1302" s="421"/>
      <c r="D1302" s="421"/>
      <c r="E1302" s="421"/>
      <c r="F1302" s="421"/>
      <c r="G1302" s="421"/>
      <c r="H1302" s="421"/>
      <c r="I1302" s="421"/>
      <c r="J1302" s="421"/>
      <c r="K1302" s="421"/>
      <c r="L1302" s="421"/>
      <c r="M1302" s="421"/>
      <c r="N1302" s="421"/>
      <c r="O1302" s="421"/>
      <c r="P1302" s="421"/>
    </row>
    <row r="1303" spans="1:16" ht="15.75" x14ac:dyDescent="0.2">
      <c r="A1303" s="77"/>
      <c r="B1303" s="77"/>
      <c r="C1303" s="77"/>
      <c r="D1303" s="77"/>
      <c r="E1303" s="77"/>
      <c r="F1303" s="77"/>
      <c r="G1303" s="77"/>
      <c r="H1303" s="77"/>
      <c r="I1303" s="77"/>
      <c r="J1303" s="77"/>
      <c r="K1303" s="77"/>
      <c r="L1303" s="77"/>
      <c r="M1303" s="77"/>
      <c r="N1303" s="77"/>
      <c r="O1303" s="77"/>
      <c r="P1303" s="77"/>
    </row>
    <row r="1304" spans="1:16" ht="16.5" thickBot="1" x14ac:dyDescent="0.25">
      <c r="A1304" s="77"/>
      <c r="B1304" s="77"/>
      <c r="C1304" s="77"/>
      <c r="D1304" s="77"/>
      <c r="E1304" s="77"/>
      <c r="F1304" s="77"/>
      <c r="G1304" s="77"/>
      <c r="H1304" s="77"/>
      <c r="I1304" s="77"/>
      <c r="J1304" s="77"/>
      <c r="K1304" s="77"/>
      <c r="L1304" s="77"/>
      <c r="M1304" s="77"/>
      <c r="N1304" s="77"/>
      <c r="O1304" s="77"/>
      <c r="P1304" s="77"/>
    </row>
    <row r="1305" spans="1:16" ht="16.5" thickBot="1" x14ac:dyDescent="0.25">
      <c r="A1305" s="78" t="s">
        <v>2</v>
      </c>
      <c r="B1305" s="408" t="s">
        <v>143</v>
      </c>
      <c r="C1305" s="409"/>
      <c r="D1305" s="79" t="s">
        <v>3</v>
      </c>
      <c r="E1305" s="408">
        <v>2012</v>
      </c>
      <c r="F1305" s="410"/>
      <c r="G1305" s="410"/>
      <c r="H1305" s="409"/>
      <c r="I1305" s="79" t="s">
        <v>4</v>
      </c>
      <c r="J1305" s="80" t="s">
        <v>177</v>
      </c>
      <c r="K1305" s="80"/>
      <c r="L1305" s="80"/>
      <c r="M1305" s="80" t="s">
        <v>5</v>
      </c>
      <c r="N1305" s="408" t="s">
        <v>151</v>
      </c>
      <c r="O1305" s="410"/>
      <c r="P1305" s="413"/>
    </row>
    <row r="1306" spans="1:16" ht="16.5" thickBot="1" x14ac:dyDescent="0.25">
      <c r="A1306" s="77"/>
      <c r="B1306" s="77"/>
      <c r="C1306" s="77"/>
      <c r="D1306" s="77"/>
      <c r="E1306" s="77"/>
      <c r="F1306" s="77"/>
      <c r="G1306" s="77"/>
      <c r="H1306" s="77"/>
      <c r="I1306" s="77"/>
      <c r="J1306" s="77"/>
      <c r="K1306" s="77"/>
      <c r="L1306" s="77"/>
      <c r="M1306" s="77"/>
      <c r="N1306" s="77"/>
      <c r="O1306" s="77"/>
      <c r="P1306" s="77"/>
    </row>
    <row r="1307" spans="1:16" ht="16.5" thickBot="1" x14ac:dyDescent="0.25">
      <c r="A1307" s="78" t="s">
        <v>6</v>
      </c>
      <c r="B1307" s="408" t="s">
        <v>148</v>
      </c>
      <c r="C1307" s="409"/>
      <c r="D1307" s="79" t="s">
        <v>7</v>
      </c>
      <c r="E1307" s="408" t="s">
        <v>149</v>
      </c>
      <c r="F1307" s="410"/>
      <c r="G1307" s="410"/>
      <c r="H1307" s="409"/>
      <c r="I1307" s="79" t="s">
        <v>8</v>
      </c>
      <c r="J1307" s="80">
        <v>14</v>
      </c>
      <c r="K1307" s="80"/>
      <c r="L1307" s="80"/>
      <c r="M1307" s="80" t="s">
        <v>9</v>
      </c>
      <c r="N1307" s="80"/>
      <c r="O1307" s="178"/>
      <c r="P1307" s="179">
        <v>120</v>
      </c>
    </row>
    <row r="1308" spans="1:16" ht="16.5" thickBot="1" x14ac:dyDescent="0.25">
      <c r="A1308" s="77"/>
      <c r="B1308" s="77"/>
      <c r="C1308" s="77"/>
      <c r="D1308" s="77"/>
      <c r="E1308" s="77"/>
      <c r="F1308" s="77"/>
      <c r="G1308" s="77"/>
      <c r="H1308" s="77"/>
      <c r="I1308" s="77"/>
      <c r="J1308" s="77"/>
      <c r="K1308" s="77"/>
      <c r="L1308" s="77"/>
      <c r="M1308" s="77"/>
      <c r="N1308" s="77"/>
      <c r="O1308" s="77"/>
      <c r="P1308" s="77"/>
    </row>
    <row r="1309" spans="1:16" ht="16.5" thickBot="1" x14ac:dyDescent="0.25">
      <c r="A1309" s="411" t="s">
        <v>10</v>
      </c>
      <c r="B1309" s="412"/>
      <c r="C1309" s="408" t="s">
        <v>165</v>
      </c>
      <c r="D1309" s="410"/>
      <c r="E1309" s="410"/>
      <c r="F1309" s="410"/>
      <c r="G1309" s="410"/>
      <c r="H1309" s="410"/>
      <c r="I1309" s="410"/>
      <c r="J1309" s="410"/>
      <c r="K1309" s="410"/>
      <c r="L1309" s="410"/>
      <c r="M1309" s="410"/>
      <c r="N1309" s="410"/>
      <c r="O1309" s="410"/>
      <c r="P1309" s="413"/>
    </row>
    <row r="1310" spans="1:16" ht="16.5" thickBot="1" x14ac:dyDescent="0.25">
      <c r="A1310" s="77"/>
      <c r="B1310" s="77"/>
      <c r="C1310" s="77"/>
      <c r="D1310" s="77"/>
      <c r="E1310" s="77"/>
      <c r="F1310" s="77"/>
      <c r="G1310" s="77"/>
      <c r="H1310" s="77"/>
      <c r="I1310" s="77"/>
      <c r="J1310" s="77"/>
      <c r="K1310" s="77"/>
      <c r="L1310" s="77"/>
      <c r="M1310" s="77"/>
      <c r="N1310" s="77"/>
      <c r="O1310" s="77"/>
      <c r="P1310" s="77"/>
    </row>
    <row r="1311" spans="1:16" ht="16.5" thickBot="1" x14ac:dyDescent="0.25">
      <c r="A1311" s="411" t="s">
        <v>11</v>
      </c>
      <c r="B1311" s="412"/>
      <c r="C1311" s="408" t="s">
        <v>194</v>
      </c>
      <c r="D1311" s="410"/>
      <c r="E1311" s="410"/>
      <c r="F1311" s="410"/>
      <c r="G1311" s="410"/>
      <c r="H1311" s="410"/>
      <c r="I1311" s="410"/>
      <c r="J1311" s="410"/>
      <c r="K1311" s="410"/>
      <c r="L1311" s="410"/>
      <c r="M1311" s="410"/>
      <c r="N1311" s="410"/>
      <c r="O1311" s="410"/>
      <c r="P1311" s="413"/>
    </row>
    <row r="1312" spans="1:16" ht="16.5" thickBot="1" x14ac:dyDescent="0.25">
      <c r="A1312" s="81"/>
      <c r="B1312" s="81"/>
      <c r="C1312" s="81"/>
      <c r="D1312" s="81"/>
      <c r="E1312" s="81"/>
      <c r="F1312" s="81"/>
      <c r="G1312" s="81"/>
      <c r="H1312" s="81"/>
      <c r="I1312" s="81"/>
      <c r="J1312" s="81"/>
      <c r="K1312" s="81"/>
      <c r="L1312" s="81"/>
      <c r="M1312" s="81"/>
      <c r="N1312" s="81"/>
      <c r="O1312" s="81"/>
      <c r="P1312" s="81"/>
    </row>
    <row r="1313" spans="1:16" ht="16.5" thickBot="1" x14ac:dyDescent="0.25">
      <c r="A1313" s="400" t="s">
        <v>12</v>
      </c>
      <c r="B1313" s="402" t="s">
        <v>13</v>
      </c>
      <c r="C1313" s="403"/>
      <c r="D1313" s="404" t="s">
        <v>220</v>
      </c>
      <c r="E1313" s="391" t="s">
        <v>15</v>
      </c>
      <c r="F1313" s="392"/>
      <c r="G1313" s="392"/>
      <c r="H1313" s="392"/>
      <c r="I1313" s="393"/>
      <c r="J1313" s="404" t="s">
        <v>16</v>
      </c>
      <c r="K1313" s="404" t="s">
        <v>17</v>
      </c>
      <c r="L1313" s="391" t="s">
        <v>18</v>
      </c>
      <c r="M1313" s="392"/>
      <c r="N1313" s="393"/>
      <c r="O1313" s="394" t="s">
        <v>115</v>
      </c>
      <c r="P1313" s="395"/>
    </row>
    <row r="1314" spans="1:16" ht="32.25" thickBot="1" x14ac:dyDescent="0.25">
      <c r="A1314" s="401"/>
      <c r="B1314" s="82" t="s">
        <v>19</v>
      </c>
      <c r="C1314" s="83" t="s">
        <v>20</v>
      </c>
      <c r="D1314" s="405"/>
      <c r="E1314" s="84" t="s">
        <v>21</v>
      </c>
      <c r="F1314" s="84" t="s">
        <v>22</v>
      </c>
      <c r="G1314" s="85" t="s">
        <v>23</v>
      </c>
      <c r="H1314" s="119" t="s">
        <v>24</v>
      </c>
      <c r="I1314" s="86" t="s">
        <v>25</v>
      </c>
      <c r="J1314" s="405"/>
      <c r="K1314" s="405"/>
      <c r="L1314" s="176" t="s">
        <v>223</v>
      </c>
      <c r="M1314" s="85" t="s">
        <v>221</v>
      </c>
      <c r="N1314" s="83" t="s">
        <v>222</v>
      </c>
      <c r="O1314" s="396"/>
      <c r="P1314" s="397"/>
    </row>
    <row r="1315" spans="1:16" ht="15.75" x14ac:dyDescent="0.2">
      <c r="A1315" s="151"/>
      <c r="B1315" s="155"/>
      <c r="C1315" s="155"/>
      <c r="D1315" s="148"/>
      <c r="E1315" s="96"/>
      <c r="F1315" s="96"/>
      <c r="G1315" s="152"/>
      <c r="H1315" s="153"/>
      <c r="I1315" s="157"/>
      <c r="J1315" s="149"/>
      <c r="K1315" s="99"/>
      <c r="L1315" s="173"/>
      <c r="M1315" s="177"/>
      <c r="N1315" s="100"/>
      <c r="O1315" s="406"/>
      <c r="P1315" s="407"/>
    </row>
    <row r="1316" spans="1:16" ht="15.75" x14ac:dyDescent="0.2">
      <c r="A1316" s="151"/>
      <c r="B1316" s="155"/>
      <c r="C1316" s="155"/>
      <c r="D1316" s="148">
        <f>+C1316-B1316</f>
        <v>0</v>
      </c>
      <c r="E1316" s="96"/>
      <c r="F1316" s="96"/>
      <c r="G1316" s="152"/>
      <c r="H1316" s="153"/>
      <c r="I1316" s="157">
        <f>G1316*H1316</f>
        <v>0</v>
      </c>
      <c r="J1316" s="149" t="e">
        <f>D1316/G1316</f>
        <v>#DIV/0!</v>
      </c>
      <c r="K1316" s="99"/>
      <c r="L1316" s="173"/>
      <c r="M1316" s="94"/>
      <c r="N1316" s="100"/>
      <c r="O1316" s="406"/>
      <c r="P1316" s="407"/>
    </row>
    <row r="1317" spans="1:16" ht="15.75" x14ac:dyDescent="0.2">
      <c r="A1317" s="151"/>
      <c r="B1317" s="155"/>
      <c r="C1317" s="152"/>
      <c r="D1317" s="148">
        <f>+C1317-B1317</f>
        <v>0</v>
      </c>
      <c r="E1317" s="96"/>
      <c r="F1317" s="96"/>
      <c r="G1317" s="152"/>
      <c r="H1317" s="153"/>
      <c r="I1317" s="157">
        <f>G1317*H1317</f>
        <v>0</v>
      </c>
      <c r="J1317" s="149" t="e">
        <f>D1317/G1317</f>
        <v>#DIV/0!</v>
      </c>
      <c r="K1317" s="99"/>
      <c r="L1317" s="173"/>
      <c r="M1317" s="94"/>
      <c r="N1317" s="100"/>
      <c r="O1317" s="406"/>
      <c r="P1317" s="407"/>
    </row>
    <row r="1318" spans="1:16" ht="15.75" x14ac:dyDescent="0.2">
      <c r="A1318" s="151"/>
      <c r="B1318" s="152"/>
      <c r="C1318" s="152"/>
      <c r="D1318" s="148">
        <f>+C1318-B1318</f>
        <v>0</v>
      </c>
      <c r="E1318" s="96"/>
      <c r="F1318" s="96"/>
      <c r="G1318" s="152"/>
      <c r="H1318" s="153"/>
      <c r="I1318" s="157">
        <f>G1318*H1318</f>
        <v>0</v>
      </c>
      <c r="J1318" s="149" t="e">
        <f>D1318/G1318</f>
        <v>#DIV/0!</v>
      </c>
      <c r="K1318" s="99"/>
      <c r="L1318" s="173"/>
      <c r="M1318" s="94"/>
      <c r="N1318" s="100"/>
      <c r="O1318" s="406"/>
      <c r="P1318" s="407"/>
    </row>
    <row r="1319" spans="1:16" ht="15.75" x14ac:dyDescent="0.2">
      <c r="A1319" s="151"/>
      <c r="B1319" s="152"/>
      <c r="C1319" s="152"/>
      <c r="D1319" s="148">
        <f>+C1319-B1319</f>
        <v>0</v>
      </c>
      <c r="E1319" s="96"/>
      <c r="F1319" s="96"/>
      <c r="G1319" s="152"/>
      <c r="H1319" s="153"/>
      <c r="I1319" s="157">
        <f>G1319*H1319</f>
        <v>0</v>
      </c>
      <c r="J1319" s="149" t="e">
        <f>D1319/G1319</f>
        <v>#DIV/0!</v>
      </c>
      <c r="K1319" s="99"/>
      <c r="L1319" s="173"/>
      <c r="M1319" s="94"/>
      <c r="N1319" s="100"/>
      <c r="O1319" s="406"/>
      <c r="P1319" s="407"/>
    </row>
    <row r="1320" spans="1:16" ht="15.75" x14ac:dyDescent="0.2">
      <c r="A1320" s="151"/>
      <c r="B1320" s="152"/>
      <c r="C1320" s="152"/>
      <c r="D1320" s="148">
        <f>+C1320-B1320</f>
        <v>0</v>
      </c>
      <c r="E1320" s="96"/>
      <c r="F1320" s="96"/>
      <c r="G1320" s="152"/>
      <c r="H1320" s="153"/>
      <c r="I1320" s="157">
        <f>G1320*H1320</f>
        <v>0</v>
      </c>
      <c r="J1320" s="149" t="e">
        <f>D1320/G1320</f>
        <v>#DIV/0!</v>
      </c>
      <c r="K1320" s="99"/>
      <c r="L1320" s="173"/>
      <c r="M1320" s="94"/>
      <c r="N1320" s="100"/>
      <c r="O1320" s="406"/>
      <c r="P1320" s="407"/>
    </row>
    <row r="1321" spans="1:16" ht="15.75" x14ac:dyDescent="0.2">
      <c r="A1321" s="151"/>
      <c r="B1321" s="152"/>
      <c r="C1321" s="152"/>
      <c r="D1321" s="148"/>
      <c r="E1321" s="96"/>
      <c r="F1321" s="96"/>
      <c r="G1321" s="152"/>
      <c r="H1321" s="153"/>
      <c r="I1321" s="157"/>
      <c r="J1321" s="149"/>
      <c r="K1321" s="99"/>
      <c r="L1321" s="173"/>
      <c r="M1321" s="94"/>
      <c r="N1321" s="100"/>
      <c r="O1321" s="415"/>
      <c r="P1321" s="416"/>
    </row>
    <row r="1322" spans="1:16" ht="16.5" thickBot="1" x14ac:dyDescent="0.25">
      <c r="A1322" s="93"/>
      <c r="B1322" s="128"/>
      <c r="C1322" s="128"/>
      <c r="D1322" s="129"/>
      <c r="E1322" s="96"/>
      <c r="F1322" s="96"/>
      <c r="G1322" s="96"/>
      <c r="H1322" s="97"/>
      <c r="I1322" s="91"/>
      <c r="J1322" s="98"/>
      <c r="K1322" s="92"/>
      <c r="L1322" s="174"/>
      <c r="M1322" s="163"/>
      <c r="N1322" s="101"/>
      <c r="O1322" s="417"/>
      <c r="P1322" s="418"/>
    </row>
    <row r="1323" spans="1:16" ht="16.5" thickBot="1" x14ac:dyDescent="0.25">
      <c r="A1323" s="186" t="s">
        <v>28</v>
      </c>
      <c r="B1323" s="104"/>
      <c r="C1323" s="105"/>
      <c r="D1323" s="106">
        <f>SUM(D1315:D1322)</f>
        <v>0</v>
      </c>
      <c r="E1323" s="107"/>
      <c r="F1323" s="107"/>
      <c r="G1323" s="118">
        <f>SUM(G1315:G1322)</f>
        <v>0</v>
      </c>
      <c r="H1323" s="105"/>
      <c r="I1323" s="118">
        <f>SUM(I1315:I1322)</f>
        <v>0</v>
      </c>
      <c r="J1323" s="109" t="e">
        <f>D1323/G1323</f>
        <v>#DIV/0!</v>
      </c>
      <c r="K1323" s="110"/>
      <c r="L1323" s="175"/>
      <c r="M1323" s="111"/>
      <c r="N1323" s="112"/>
      <c r="O1323" s="419"/>
      <c r="P1323" s="420"/>
    </row>
    <row r="1324" spans="1:16" ht="15.75" x14ac:dyDescent="0.2">
      <c r="A1324" s="76"/>
      <c r="B1324" s="113"/>
      <c r="C1324" s="113"/>
      <c r="D1324" s="113"/>
      <c r="E1324" s="113"/>
      <c r="F1324" s="113"/>
      <c r="G1324" s="113"/>
      <c r="H1324" s="113"/>
      <c r="I1324" s="76"/>
      <c r="J1324" s="76"/>
      <c r="K1324" s="76"/>
      <c r="L1324" s="76"/>
      <c r="M1324" s="76"/>
      <c r="N1324" s="76"/>
      <c r="O1324" s="113"/>
      <c r="P1324" s="114"/>
    </row>
    <row r="1325" spans="1:16" ht="15.75" x14ac:dyDescent="0.2">
      <c r="A1325" s="76"/>
      <c r="B1325" s="113"/>
      <c r="C1325" s="113"/>
      <c r="D1325" s="113"/>
      <c r="E1325" s="113"/>
      <c r="F1325" s="113"/>
      <c r="G1325" s="113"/>
      <c r="H1325" s="113"/>
      <c r="I1325" s="76"/>
      <c r="J1325" s="76"/>
      <c r="K1325" s="76"/>
      <c r="L1325" s="76"/>
      <c r="M1325" s="76"/>
      <c r="N1325" s="76"/>
      <c r="O1325" s="113"/>
      <c r="P1325" s="114"/>
    </row>
    <row r="1326" spans="1:16" ht="15.75" x14ac:dyDescent="0.2">
      <c r="A1326" s="76"/>
      <c r="B1326" s="113"/>
      <c r="C1326" s="113"/>
      <c r="D1326" s="113"/>
      <c r="E1326" s="113"/>
      <c r="F1326" s="113"/>
      <c r="G1326" s="113"/>
      <c r="H1326" s="113"/>
      <c r="I1326" s="76"/>
      <c r="J1326" s="76"/>
      <c r="K1326" s="76"/>
      <c r="L1326" s="76"/>
      <c r="M1326" s="1"/>
      <c r="N1326" s="1"/>
      <c r="O1326" s="3"/>
      <c r="P1326" s="114"/>
    </row>
    <row r="1327" spans="1:16" ht="15.75" x14ac:dyDescent="0.2">
      <c r="A1327" s="115"/>
      <c r="B1327" s="398" t="s">
        <v>29</v>
      </c>
      <c r="C1327" s="398"/>
      <c r="D1327" s="398"/>
      <c r="E1327" s="116"/>
      <c r="F1327" s="116"/>
      <c r="G1327" s="116"/>
      <c r="H1327" s="115"/>
      <c r="I1327" s="116" t="s">
        <v>30</v>
      </c>
      <c r="J1327" s="115"/>
      <c r="K1327" s="116"/>
      <c r="L1327" s="116"/>
      <c r="M1327" s="116"/>
      <c r="N1327" s="116" t="s">
        <v>31</v>
      </c>
      <c r="O1327" s="116"/>
      <c r="P1327" s="117"/>
    </row>
    <row r="1328" spans="1:16" ht="15.75" x14ac:dyDescent="0.2">
      <c r="A1328" s="116"/>
      <c r="B1328" s="399" t="s">
        <v>185</v>
      </c>
      <c r="C1328" s="399"/>
      <c r="D1328" s="399"/>
      <c r="E1328" s="76"/>
      <c r="F1328" s="76"/>
      <c r="G1328" s="76"/>
      <c r="H1328" s="115"/>
      <c r="I1328" s="76" t="s">
        <v>388</v>
      </c>
      <c r="J1328" s="115"/>
      <c r="K1328" s="76"/>
      <c r="L1328" s="76"/>
      <c r="M1328" s="76"/>
      <c r="N1328" s="76" t="s">
        <v>182</v>
      </c>
      <c r="O1328" s="76"/>
      <c r="P1328" s="117"/>
    </row>
    <row r="1329" spans="1:16" ht="15.75" x14ac:dyDescent="0.2">
      <c r="A1329" s="399" t="s">
        <v>183</v>
      </c>
      <c r="B1329" s="399"/>
      <c r="C1329" s="399"/>
      <c r="D1329" s="399"/>
      <c r="E1329" s="399"/>
      <c r="F1329" s="76"/>
      <c r="G1329" s="76"/>
      <c r="H1329" s="115"/>
      <c r="I1329" s="76" t="s">
        <v>201</v>
      </c>
      <c r="J1329" s="115"/>
      <c r="K1329" s="76"/>
      <c r="L1329" s="76"/>
      <c r="M1329" s="76"/>
      <c r="N1329" s="76" t="s">
        <v>124</v>
      </c>
      <c r="O1329" s="76"/>
      <c r="P1329" s="117"/>
    </row>
    <row r="1330" spans="1:16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</row>
    <row r="1331" spans="1:16" x14ac:dyDescent="0.2">
      <c r="A1331" s="414" t="s">
        <v>224</v>
      </c>
      <c r="B1331" s="414"/>
      <c r="C1331" s="414"/>
      <c r="D1331" s="414"/>
      <c r="E1331" s="414"/>
      <c r="F1331"/>
      <c r="G1331"/>
      <c r="H1331"/>
      <c r="I1331"/>
      <c r="J1331"/>
      <c r="K1331"/>
      <c r="L1331"/>
      <c r="M1331"/>
      <c r="N1331"/>
      <c r="O1331"/>
      <c r="P1331"/>
    </row>
    <row r="1334" spans="1:16" ht="15.75" x14ac:dyDescent="0.2">
      <c r="A1334" s="399" t="s">
        <v>164</v>
      </c>
      <c r="B1334" s="399"/>
      <c r="C1334" s="399"/>
      <c r="D1334" s="399"/>
      <c r="E1334" s="399"/>
      <c r="F1334" s="399"/>
      <c r="G1334" s="399"/>
      <c r="H1334" s="399"/>
      <c r="I1334" s="399"/>
      <c r="J1334" s="399"/>
      <c r="K1334" s="399"/>
      <c r="L1334" s="399"/>
      <c r="M1334" s="399"/>
      <c r="N1334" s="399"/>
      <c r="O1334" s="399"/>
      <c r="P1334" s="399"/>
    </row>
    <row r="1335" spans="1:16" ht="15.75" x14ac:dyDescent="0.2">
      <c r="A1335" s="399" t="s">
        <v>1</v>
      </c>
      <c r="B1335" s="399"/>
      <c r="C1335" s="399"/>
      <c r="D1335" s="399"/>
      <c r="E1335" s="399"/>
      <c r="F1335" s="399"/>
      <c r="G1335" s="399"/>
      <c r="H1335" s="399"/>
      <c r="I1335" s="399"/>
      <c r="J1335" s="399"/>
      <c r="K1335" s="399"/>
      <c r="L1335" s="399"/>
      <c r="M1335" s="399"/>
      <c r="N1335" s="399"/>
      <c r="O1335" s="399"/>
      <c r="P1335" s="399"/>
    </row>
    <row r="1336" spans="1:16" ht="15.75" x14ac:dyDescent="0.2">
      <c r="A1336" s="399"/>
      <c r="B1336" s="399"/>
      <c r="C1336" s="399"/>
      <c r="D1336" s="399"/>
      <c r="E1336" s="399"/>
      <c r="F1336" s="399"/>
      <c r="G1336" s="399"/>
      <c r="H1336" s="399"/>
      <c r="I1336" s="399"/>
      <c r="J1336" s="399"/>
      <c r="K1336" s="399"/>
      <c r="L1336" s="399"/>
      <c r="M1336" s="399"/>
      <c r="N1336" s="399"/>
      <c r="O1336" s="399"/>
      <c r="P1336" s="399"/>
    </row>
    <row r="1337" spans="1:16" ht="15.75" x14ac:dyDescent="0.2">
      <c r="A1337" s="421" t="s">
        <v>251</v>
      </c>
      <c r="B1337" s="421"/>
      <c r="C1337" s="421"/>
      <c r="D1337" s="421"/>
      <c r="E1337" s="421"/>
      <c r="F1337" s="421"/>
      <c r="G1337" s="421"/>
      <c r="H1337" s="421"/>
      <c r="I1337" s="421"/>
      <c r="J1337" s="421"/>
      <c r="K1337" s="421"/>
      <c r="L1337" s="421"/>
      <c r="M1337" s="421"/>
      <c r="N1337" s="421"/>
      <c r="O1337" s="421"/>
      <c r="P1337" s="421"/>
    </row>
    <row r="1338" spans="1:16" ht="15.75" x14ac:dyDescent="0.2">
      <c r="A1338" s="77"/>
      <c r="B1338" s="77"/>
      <c r="C1338" s="77"/>
      <c r="D1338" s="77"/>
      <c r="E1338" s="77"/>
      <c r="F1338" s="77"/>
      <c r="G1338" s="77"/>
      <c r="H1338" s="77"/>
      <c r="I1338" s="77"/>
      <c r="J1338" s="77"/>
      <c r="K1338" s="77"/>
      <c r="L1338" s="77"/>
      <c r="M1338" s="77"/>
      <c r="N1338" s="77"/>
      <c r="O1338" s="77"/>
      <c r="P1338" s="77"/>
    </row>
    <row r="1339" spans="1:16" ht="16.5" thickBot="1" x14ac:dyDescent="0.25">
      <c r="A1339" s="77"/>
      <c r="B1339" s="77"/>
      <c r="C1339" s="77"/>
      <c r="D1339" s="77"/>
      <c r="E1339" s="77"/>
      <c r="F1339" s="77"/>
      <c r="G1339" s="77"/>
      <c r="H1339" s="77"/>
      <c r="I1339" s="77"/>
      <c r="J1339" s="77"/>
      <c r="K1339" s="77"/>
      <c r="L1339" s="77"/>
      <c r="M1339" s="77"/>
      <c r="N1339" s="77"/>
      <c r="O1339" s="77"/>
      <c r="P1339" s="77"/>
    </row>
    <row r="1340" spans="1:16" ht="16.5" thickBot="1" x14ac:dyDescent="0.25">
      <c r="A1340" s="78" t="s">
        <v>2</v>
      </c>
      <c r="B1340" s="408" t="s">
        <v>126</v>
      </c>
      <c r="C1340" s="409"/>
      <c r="D1340" s="79" t="s">
        <v>3</v>
      </c>
      <c r="E1340" s="408">
        <v>2019</v>
      </c>
      <c r="F1340" s="410"/>
      <c r="G1340" s="410"/>
      <c r="H1340" s="409"/>
      <c r="I1340" s="79" t="s">
        <v>4</v>
      </c>
      <c r="J1340" s="80" t="s">
        <v>189</v>
      </c>
      <c r="K1340" s="80"/>
      <c r="L1340" s="80"/>
      <c r="M1340" s="80" t="s">
        <v>5</v>
      </c>
      <c r="N1340" s="408" t="s">
        <v>193</v>
      </c>
      <c r="O1340" s="410"/>
      <c r="P1340" s="413"/>
    </row>
    <row r="1341" spans="1:16" ht="16.5" thickBot="1" x14ac:dyDescent="0.25">
      <c r="A1341" s="77"/>
      <c r="B1341" s="77"/>
      <c r="C1341" s="77"/>
      <c r="D1341" s="77"/>
      <c r="E1341" s="77"/>
      <c r="F1341" s="77"/>
      <c r="G1341" s="77"/>
      <c r="H1341" s="77"/>
      <c r="I1341" s="77"/>
      <c r="J1341" s="77"/>
      <c r="K1341" s="77"/>
      <c r="L1341" s="77"/>
      <c r="M1341" s="77"/>
      <c r="N1341" s="77"/>
      <c r="O1341" s="77"/>
      <c r="P1341" s="77"/>
    </row>
    <row r="1342" spans="1:16" ht="16.5" thickBot="1" x14ac:dyDescent="0.25">
      <c r="A1342" s="78" t="s">
        <v>6</v>
      </c>
      <c r="B1342" s="408" t="s">
        <v>166</v>
      </c>
      <c r="C1342" s="409"/>
      <c r="D1342" s="79" t="s">
        <v>7</v>
      </c>
      <c r="E1342" s="408" t="s">
        <v>180</v>
      </c>
      <c r="F1342" s="410"/>
      <c r="G1342" s="410"/>
      <c r="H1342" s="409"/>
      <c r="I1342" s="79" t="s">
        <v>8</v>
      </c>
      <c r="J1342" s="80">
        <v>15</v>
      </c>
      <c r="K1342" s="80"/>
      <c r="L1342" s="80"/>
      <c r="M1342" s="80" t="s">
        <v>9</v>
      </c>
      <c r="N1342" s="80"/>
      <c r="O1342" s="178"/>
      <c r="P1342" s="179">
        <v>50</v>
      </c>
    </row>
    <row r="1343" spans="1:16" ht="16.5" thickBot="1" x14ac:dyDescent="0.25">
      <c r="A1343" s="77"/>
      <c r="B1343" s="77"/>
      <c r="C1343" s="77"/>
      <c r="D1343" s="77"/>
      <c r="E1343" s="77"/>
      <c r="F1343" s="77"/>
      <c r="G1343" s="77"/>
      <c r="H1343" s="77"/>
      <c r="I1343" s="77"/>
      <c r="J1343" s="77"/>
      <c r="K1343" s="77"/>
      <c r="L1343" s="77"/>
      <c r="M1343" s="77"/>
      <c r="N1343" s="77"/>
      <c r="O1343" s="77"/>
      <c r="P1343" s="77"/>
    </row>
    <row r="1344" spans="1:16" ht="16.5" thickBot="1" x14ac:dyDescent="0.25">
      <c r="A1344" s="411" t="s">
        <v>10</v>
      </c>
      <c r="B1344" s="412"/>
      <c r="C1344" s="408" t="s">
        <v>165</v>
      </c>
      <c r="D1344" s="410"/>
      <c r="E1344" s="410"/>
      <c r="F1344" s="410"/>
      <c r="G1344" s="410"/>
      <c r="H1344" s="410"/>
      <c r="I1344" s="410"/>
      <c r="J1344" s="410"/>
      <c r="K1344" s="410"/>
      <c r="L1344" s="410"/>
      <c r="M1344" s="410"/>
      <c r="N1344" s="410"/>
      <c r="O1344" s="410"/>
      <c r="P1344" s="413"/>
    </row>
    <row r="1345" spans="1:16" ht="16.5" thickBot="1" x14ac:dyDescent="0.25">
      <c r="A1345" s="77"/>
      <c r="B1345" s="77"/>
      <c r="C1345" s="77"/>
      <c r="D1345" s="77"/>
      <c r="E1345" s="77"/>
      <c r="F1345" s="77"/>
      <c r="G1345" s="77"/>
      <c r="H1345" s="77"/>
      <c r="I1345" s="77"/>
      <c r="J1345" s="77"/>
      <c r="K1345" s="77"/>
      <c r="L1345" s="77"/>
      <c r="M1345" s="77"/>
      <c r="N1345" s="77"/>
      <c r="O1345" s="77"/>
      <c r="P1345" s="77"/>
    </row>
    <row r="1346" spans="1:16" ht="16.5" thickBot="1" x14ac:dyDescent="0.25">
      <c r="A1346" s="411" t="s">
        <v>11</v>
      </c>
      <c r="B1346" s="412"/>
      <c r="C1346" s="408" t="s">
        <v>194</v>
      </c>
      <c r="D1346" s="410"/>
      <c r="E1346" s="410"/>
      <c r="F1346" s="410"/>
      <c r="G1346" s="410"/>
      <c r="H1346" s="410"/>
      <c r="I1346" s="410"/>
      <c r="J1346" s="410"/>
      <c r="K1346" s="410"/>
      <c r="L1346" s="410"/>
      <c r="M1346" s="410"/>
      <c r="N1346" s="410"/>
      <c r="O1346" s="410"/>
      <c r="P1346" s="413"/>
    </row>
    <row r="1347" spans="1:16" ht="16.5" thickBot="1" x14ac:dyDescent="0.25">
      <c r="A1347" s="81"/>
      <c r="B1347" s="81"/>
      <c r="C1347" s="81"/>
      <c r="D1347" s="81"/>
      <c r="E1347" s="81"/>
      <c r="F1347" s="81"/>
      <c r="G1347" s="81"/>
      <c r="H1347" s="81"/>
      <c r="I1347" s="81"/>
      <c r="J1347" s="81"/>
      <c r="K1347" s="81"/>
      <c r="L1347" s="81"/>
      <c r="M1347" s="81"/>
      <c r="N1347" s="81"/>
      <c r="O1347" s="81"/>
      <c r="P1347" s="81"/>
    </row>
    <row r="1348" spans="1:16" ht="16.5" thickBot="1" x14ac:dyDescent="0.25">
      <c r="A1348" s="400" t="s">
        <v>12</v>
      </c>
      <c r="B1348" s="402" t="s">
        <v>13</v>
      </c>
      <c r="C1348" s="403"/>
      <c r="D1348" s="404" t="s">
        <v>220</v>
      </c>
      <c r="E1348" s="391" t="s">
        <v>15</v>
      </c>
      <c r="F1348" s="392"/>
      <c r="G1348" s="392"/>
      <c r="H1348" s="392"/>
      <c r="I1348" s="393"/>
      <c r="J1348" s="404" t="s">
        <v>16</v>
      </c>
      <c r="K1348" s="404" t="s">
        <v>17</v>
      </c>
      <c r="L1348" s="391" t="s">
        <v>18</v>
      </c>
      <c r="M1348" s="392"/>
      <c r="N1348" s="393"/>
      <c r="O1348" s="394" t="s">
        <v>115</v>
      </c>
      <c r="P1348" s="395"/>
    </row>
    <row r="1349" spans="1:16" ht="32.25" thickBot="1" x14ac:dyDescent="0.25">
      <c r="A1349" s="401"/>
      <c r="B1349" s="82" t="s">
        <v>19</v>
      </c>
      <c r="C1349" s="83" t="s">
        <v>20</v>
      </c>
      <c r="D1349" s="405"/>
      <c r="E1349" s="84" t="s">
        <v>21</v>
      </c>
      <c r="F1349" s="84" t="s">
        <v>22</v>
      </c>
      <c r="G1349" s="85" t="s">
        <v>23</v>
      </c>
      <c r="H1349" s="119" t="s">
        <v>24</v>
      </c>
      <c r="I1349" s="86" t="s">
        <v>25</v>
      </c>
      <c r="J1349" s="405"/>
      <c r="K1349" s="405"/>
      <c r="L1349" s="176" t="s">
        <v>223</v>
      </c>
      <c r="M1349" s="85" t="s">
        <v>221</v>
      </c>
      <c r="N1349" s="83" t="s">
        <v>222</v>
      </c>
      <c r="O1349" s="396"/>
      <c r="P1349" s="397"/>
    </row>
    <row r="1350" spans="1:16" ht="15.75" x14ac:dyDescent="0.2">
      <c r="A1350" s="151">
        <v>45561</v>
      </c>
      <c r="B1350" s="155"/>
      <c r="C1350" s="155">
        <v>219157</v>
      </c>
      <c r="D1350" s="148"/>
      <c r="E1350" s="96"/>
      <c r="F1350" s="96"/>
      <c r="G1350" s="152"/>
      <c r="H1350" s="153"/>
      <c r="I1350" s="157"/>
      <c r="J1350" s="149"/>
      <c r="K1350" s="99"/>
      <c r="L1350" s="173"/>
      <c r="M1350" s="94"/>
      <c r="N1350" s="100"/>
      <c r="O1350" s="406"/>
      <c r="P1350" s="407"/>
    </row>
    <row r="1351" spans="1:16" ht="15.75" x14ac:dyDescent="0.2">
      <c r="A1351" s="151">
        <v>45572</v>
      </c>
      <c r="B1351" s="155">
        <v>219157</v>
      </c>
      <c r="C1351" s="155">
        <v>220535</v>
      </c>
      <c r="D1351" s="148">
        <f>+C1351-B1351</f>
        <v>1378</v>
      </c>
      <c r="E1351" s="96" t="s">
        <v>252</v>
      </c>
      <c r="F1351" s="96" t="s">
        <v>253</v>
      </c>
      <c r="G1351" s="152">
        <v>13.8323</v>
      </c>
      <c r="H1351" s="153">
        <v>24.15</v>
      </c>
      <c r="I1351" s="157">
        <f>G1351*H1351</f>
        <v>334.05004499999995</v>
      </c>
      <c r="J1351" s="149">
        <f>D1351/G1351</f>
        <v>99.62189946718911</v>
      </c>
      <c r="K1351" s="99">
        <v>45572</v>
      </c>
      <c r="L1351" s="173" t="s">
        <v>227</v>
      </c>
      <c r="M1351" s="94" t="s">
        <v>254</v>
      </c>
      <c r="N1351" s="100" t="s">
        <v>196</v>
      </c>
      <c r="O1351" s="406" t="s">
        <v>255</v>
      </c>
      <c r="P1351" s="407"/>
    </row>
    <row r="1352" spans="1:16" ht="15.75" x14ac:dyDescent="0.2">
      <c r="A1352" s="151"/>
      <c r="B1352" s="155"/>
      <c r="C1352" s="152"/>
      <c r="D1352" s="148"/>
      <c r="E1352" s="96"/>
      <c r="F1352" s="96"/>
      <c r="G1352" s="152"/>
      <c r="H1352" s="153"/>
      <c r="I1352" s="157">
        <f>G1352*H1352</f>
        <v>0</v>
      </c>
      <c r="J1352" s="149" t="e">
        <f>D1352/G1352</f>
        <v>#DIV/0!</v>
      </c>
      <c r="K1352" s="99"/>
      <c r="L1352" s="173"/>
      <c r="M1352" s="94"/>
      <c r="N1352" s="100"/>
      <c r="O1352" s="406"/>
      <c r="P1352" s="407"/>
    </row>
    <row r="1353" spans="1:16" ht="15.75" x14ac:dyDescent="0.2">
      <c r="A1353" s="151"/>
      <c r="B1353" s="152"/>
      <c r="C1353" s="152"/>
      <c r="D1353" s="148"/>
      <c r="E1353" s="96"/>
      <c r="F1353" s="96"/>
      <c r="G1353" s="152"/>
      <c r="H1353" s="153"/>
      <c r="I1353" s="157"/>
      <c r="J1353" s="149"/>
      <c r="K1353" s="99"/>
      <c r="L1353" s="173"/>
      <c r="M1353" s="94"/>
      <c r="N1353" s="100"/>
      <c r="O1353" s="406"/>
      <c r="P1353" s="407"/>
    </row>
    <row r="1354" spans="1:16" ht="16.5" thickBot="1" x14ac:dyDescent="0.25">
      <c r="A1354" s="93"/>
      <c r="B1354" s="128"/>
      <c r="C1354" s="128"/>
      <c r="D1354" s="129"/>
      <c r="E1354" s="96"/>
      <c r="F1354" s="96"/>
      <c r="G1354" s="96"/>
      <c r="H1354" s="97"/>
      <c r="I1354" s="91"/>
      <c r="J1354" s="98"/>
      <c r="K1354" s="92"/>
      <c r="L1354" s="174"/>
      <c r="M1354" s="163"/>
      <c r="N1354" s="101"/>
      <c r="O1354" s="417"/>
      <c r="P1354" s="418"/>
    </row>
    <row r="1355" spans="1:16" ht="16.5" thickBot="1" x14ac:dyDescent="0.25">
      <c r="A1355" s="211" t="s">
        <v>28</v>
      </c>
      <c r="B1355" s="104"/>
      <c r="C1355" s="105"/>
      <c r="D1355" s="106">
        <f>SUM(D1350:D1354)</f>
        <v>1378</v>
      </c>
      <c r="E1355" s="107"/>
      <c r="F1355" s="107"/>
      <c r="G1355" s="118">
        <f>SUM(G1350:G1354)</f>
        <v>13.8323</v>
      </c>
      <c r="H1355" s="105"/>
      <c r="I1355" s="118">
        <f>SUM(I1350:I1354)</f>
        <v>334.05004499999995</v>
      </c>
      <c r="J1355" s="109">
        <f>D1355/G1355</f>
        <v>99.62189946718911</v>
      </c>
      <c r="K1355" s="110"/>
      <c r="L1355" s="175"/>
      <c r="M1355" s="111"/>
      <c r="N1355" s="112"/>
      <c r="O1355" s="419"/>
      <c r="P1355" s="420"/>
    </row>
    <row r="1356" spans="1:16" ht="15.75" x14ac:dyDescent="0.2">
      <c r="A1356" s="76"/>
      <c r="B1356" s="113"/>
      <c r="C1356" s="113"/>
      <c r="D1356" s="113"/>
      <c r="E1356" s="113"/>
      <c r="F1356" s="113"/>
      <c r="G1356" s="113"/>
      <c r="H1356" s="113"/>
      <c r="I1356" s="76"/>
      <c r="J1356" s="76"/>
      <c r="K1356" s="76"/>
      <c r="L1356" s="76"/>
      <c r="M1356" s="76"/>
      <c r="N1356" s="76"/>
      <c r="O1356" s="113"/>
      <c r="P1356" s="114"/>
    </row>
    <row r="1357" spans="1:16" ht="15.75" x14ac:dyDescent="0.2">
      <c r="A1357" s="76"/>
      <c r="B1357" s="113"/>
      <c r="C1357" s="113"/>
      <c r="D1357" s="113"/>
      <c r="E1357" s="113"/>
      <c r="F1357" s="113"/>
      <c r="G1357" s="113"/>
      <c r="H1357" s="113"/>
      <c r="I1357" s="76"/>
      <c r="J1357" s="76"/>
      <c r="K1357" s="76"/>
      <c r="L1357" s="76"/>
      <c r="M1357" s="76"/>
      <c r="N1357" s="76"/>
      <c r="O1357" s="113"/>
      <c r="P1357" s="114"/>
    </row>
    <row r="1358" spans="1:16" ht="15.75" x14ac:dyDescent="0.2">
      <c r="A1358" s="76"/>
      <c r="B1358" s="113"/>
      <c r="C1358" s="113"/>
      <c r="D1358" s="113"/>
      <c r="E1358" s="113"/>
      <c r="F1358" s="113"/>
      <c r="G1358" s="113"/>
      <c r="H1358" s="113"/>
      <c r="I1358" s="76"/>
      <c r="J1358" s="76"/>
      <c r="K1358" s="76"/>
      <c r="L1358" s="76"/>
      <c r="M1358" s="1"/>
      <c r="N1358" s="1"/>
      <c r="O1358" s="3"/>
      <c r="P1358" s="114"/>
    </row>
    <row r="1359" spans="1:16" ht="15.75" x14ac:dyDescent="0.2">
      <c r="A1359" s="115"/>
      <c r="B1359" s="398" t="s">
        <v>29</v>
      </c>
      <c r="C1359" s="398"/>
      <c r="D1359" s="398"/>
      <c r="E1359" s="116"/>
      <c r="F1359" s="116"/>
      <c r="G1359" s="116"/>
      <c r="H1359" s="115"/>
      <c r="I1359" s="116" t="s">
        <v>30</v>
      </c>
      <c r="J1359" s="115"/>
      <c r="K1359" s="116"/>
      <c r="L1359" s="116"/>
      <c r="M1359" s="116"/>
      <c r="N1359" s="116" t="s">
        <v>31</v>
      </c>
      <c r="O1359" s="116"/>
      <c r="P1359" s="117"/>
    </row>
    <row r="1360" spans="1:16" ht="15.75" x14ac:dyDescent="0.2">
      <c r="A1360" s="116"/>
      <c r="B1360" s="399" t="s">
        <v>185</v>
      </c>
      <c r="C1360" s="399"/>
      <c r="D1360" s="399"/>
      <c r="E1360" s="76"/>
      <c r="F1360" s="76"/>
      <c r="G1360" s="76"/>
      <c r="H1360" s="115"/>
      <c r="I1360" s="76" t="s">
        <v>199</v>
      </c>
      <c r="J1360" s="115"/>
      <c r="K1360" s="76"/>
      <c r="L1360" s="76"/>
      <c r="M1360" s="76"/>
      <c r="N1360" s="76" t="s">
        <v>182</v>
      </c>
      <c r="O1360" s="76"/>
      <c r="P1360" s="117"/>
    </row>
    <row r="1361" spans="1:16" ht="15.75" x14ac:dyDescent="0.2">
      <c r="A1361" s="399" t="s">
        <v>183</v>
      </c>
      <c r="B1361" s="399"/>
      <c r="C1361" s="399"/>
      <c r="D1361" s="399"/>
      <c r="E1361" s="399"/>
      <c r="F1361" s="76"/>
      <c r="G1361" s="76"/>
      <c r="H1361" s="115"/>
      <c r="I1361" s="76" t="s">
        <v>201</v>
      </c>
      <c r="J1361" s="115"/>
      <c r="K1361" s="76"/>
      <c r="L1361" s="76"/>
      <c r="M1361" s="76"/>
      <c r="N1361" s="76" t="s">
        <v>124</v>
      </c>
      <c r="O1361" s="76"/>
      <c r="P1361" s="117"/>
    </row>
    <row r="1362" spans="1:16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</row>
    <row r="1363" spans="1:16" x14ac:dyDescent="0.2">
      <c r="A1363" s="414" t="s">
        <v>224</v>
      </c>
      <c r="B1363" s="414"/>
      <c r="C1363" s="414"/>
      <c r="D1363" s="414"/>
      <c r="E1363" s="414"/>
      <c r="F1363"/>
      <c r="G1363"/>
      <c r="H1363"/>
      <c r="I1363"/>
      <c r="J1363"/>
      <c r="K1363"/>
      <c r="L1363"/>
      <c r="M1363"/>
      <c r="N1363"/>
      <c r="O1363"/>
      <c r="P1363"/>
    </row>
    <row r="1364" spans="1:16" x14ac:dyDescent="0.2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</row>
    <row r="1365" spans="1:16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</row>
    <row r="1366" spans="1:16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</row>
    <row r="1367" spans="1:16" x14ac:dyDescent="0.2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</row>
    <row r="1368" spans="1:16" ht="15.75" x14ac:dyDescent="0.2">
      <c r="A1368" s="399" t="s">
        <v>164</v>
      </c>
      <c r="B1368" s="399"/>
      <c r="C1368" s="399"/>
      <c r="D1368" s="399"/>
      <c r="E1368" s="399"/>
      <c r="F1368" s="399"/>
      <c r="G1368" s="399"/>
      <c r="H1368" s="399"/>
      <c r="I1368" s="399"/>
      <c r="J1368" s="399"/>
      <c r="K1368" s="399"/>
      <c r="L1368" s="399"/>
      <c r="M1368" s="399"/>
      <c r="N1368" s="399"/>
      <c r="O1368" s="399"/>
      <c r="P1368" s="399"/>
    </row>
    <row r="1369" spans="1:16" ht="15.75" x14ac:dyDescent="0.2">
      <c r="A1369" s="399" t="s">
        <v>1</v>
      </c>
      <c r="B1369" s="399"/>
      <c r="C1369" s="399"/>
      <c r="D1369" s="399"/>
      <c r="E1369" s="399"/>
      <c r="F1369" s="399"/>
      <c r="G1369" s="399"/>
      <c r="H1369" s="399"/>
      <c r="I1369" s="399"/>
      <c r="J1369" s="399"/>
      <c r="K1369" s="399"/>
      <c r="L1369" s="399"/>
      <c r="M1369" s="399"/>
      <c r="N1369" s="399"/>
      <c r="O1369" s="399"/>
      <c r="P1369" s="399"/>
    </row>
    <row r="1370" spans="1:16" ht="15.75" x14ac:dyDescent="0.2">
      <c r="A1370" s="399"/>
      <c r="B1370" s="399"/>
      <c r="C1370" s="399"/>
      <c r="D1370" s="399"/>
      <c r="E1370" s="399"/>
      <c r="F1370" s="399"/>
      <c r="G1370" s="399"/>
      <c r="H1370" s="399"/>
      <c r="I1370" s="399"/>
      <c r="J1370" s="399"/>
      <c r="K1370" s="399"/>
      <c r="L1370" s="399"/>
      <c r="M1370" s="399"/>
      <c r="N1370" s="399"/>
      <c r="O1370" s="399"/>
      <c r="P1370" s="399"/>
    </row>
    <row r="1371" spans="1:16" ht="15.75" x14ac:dyDescent="0.2">
      <c r="A1371" s="421" t="s">
        <v>256</v>
      </c>
      <c r="B1371" s="421"/>
      <c r="C1371" s="421"/>
      <c r="D1371" s="421"/>
      <c r="E1371" s="421"/>
      <c r="F1371" s="421"/>
      <c r="G1371" s="421"/>
      <c r="H1371" s="421"/>
      <c r="I1371" s="421"/>
      <c r="J1371" s="421"/>
      <c r="K1371" s="421"/>
      <c r="L1371" s="421"/>
      <c r="M1371" s="421"/>
      <c r="N1371" s="421"/>
      <c r="O1371" s="421"/>
      <c r="P1371" s="421"/>
    </row>
    <row r="1372" spans="1:16" ht="15.75" x14ac:dyDescent="0.2">
      <c r="A1372" s="77"/>
      <c r="B1372" s="77"/>
      <c r="C1372" s="77"/>
      <c r="D1372" s="77"/>
      <c r="E1372" s="77"/>
      <c r="F1372" s="77"/>
      <c r="G1372" s="77"/>
      <c r="H1372" s="77"/>
      <c r="I1372" s="77"/>
      <c r="J1372" s="77"/>
      <c r="K1372" s="77"/>
      <c r="L1372" s="77"/>
      <c r="M1372" s="77"/>
      <c r="N1372" s="77"/>
      <c r="O1372" s="77"/>
      <c r="P1372" s="77"/>
    </row>
    <row r="1373" spans="1:16" ht="16.5" thickBot="1" x14ac:dyDescent="0.25">
      <c r="A1373" s="77"/>
      <c r="B1373" s="77"/>
      <c r="C1373" s="77"/>
      <c r="D1373" s="77"/>
      <c r="E1373" s="77"/>
      <c r="F1373" s="77"/>
      <c r="G1373" s="77"/>
      <c r="H1373" s="77"/>
      <c r="I1373" s="77"/>
      <c r="J1373" s="77"/>
      <c r="K1373" s="77"/>
      <c r="L1373" s="77"/>
      <c r="M1373" s="77"/>
      <c r="N1373" s="77"/>
      <c r="O1373" s="77"/>
      <c r="P1373" s="77"/>
    </row>
    <row r="1374" spans="1:16" ht="16.5" thickBot="1" x14ac:dyDescent="0.25">
      <c r="A1374" s="78" t="s">
        <v>2</v>
      </c>
      <c r="B1374" s="408" t="s">
        <v>126</v>
      </c>
      <c r="C1374" s="409"/>
      <c r="D1374" s="79" t="s">
        <v>3</v>
      </c>
      <c r="E1374" s="408">
        <v>2019</v>
      </c>
      <c r="F1374" s="410"/>
      <c r="G1374" s="410"/>
      <c r="H1374" s="409"/>
      <c r="I1374" s="79" t="s">
        <v>4</v>
      </c>
      <c r="J1374" s="80" t="s">
        <v>189</v>
      </c>
      <c r="K1374" s="80"/>
      <c r="L1374" s="80"/>
      <c r="M1374" s="80" t="s">
        <v>5</v>
      </c>
      <c r="N1374" s="408" t="s">
        <v>193</v>
      </c>
      <c r="O1374" s="410"/>
      <c r="P1374" s="413"/>
    </row>
    <row r="1375" spans="1:16" ht="16.5" thickBot="1" x14ac:dyDescent="0.25">
      <c r="A1375" s="77"/>
      <c r="B1375" s="77"/>
      <c r="C1375" s="77"/>
      <c r="D1375" s="77"/>
      <c r="E1375" s="77"/>
      <c r="F1375" s="77"/>
      <c r="G1375" s="77"/>
      <c r="H1375" s="77"/>
      <c r="I1375" s="77"/>
      <c r="J1375" s="77"/>
      <c r="K1375" s="77"/>
      <c r="L1375" s="77"/>
      <c r="M1375" s="77"/>
      <c r="N1375" s="77"/>
      <c r="O1375" s="77"/>
      <c r="P1375" s="77"/>
    </row>
    <row r="1376" spans="1:16" ht="16.5" thickBot="1" x14ac:dyDescent="0.25">
      <c r="A1376" s="78" t="s">
        <v>6</v>
      </c>
      <c r="B1376" s="408" t="s">
        <v>166</v>
      </c>
      <c r="C1376" s="409"/>
      <c r="D1376" s="79" t="s">
        <v>7</v>
      </c>
      <c r="E1376" s="408" t="s">
        <v>180</v>
      </c>
      <c r="F1376" s="410"/>
      <c r="G1376" s="410"/>
      <c r="H1376" s="409"/>
      <c r="I1376" s="79" t="s">
        <v>8</v>
      </c>
      <c r="J1376" s="80">
        <v>15</v>
      </c>
      <c r="K1376" s="80"/>
      <c r="L1376" s="80"/>
      <c r="M1376" s="80" t="s">
        <v>9</v>
      </c>
      <c r="N1376" s="80"/>
      <c r="O1376" s="178"/>
      <c r="P1376" s="179">
        <v>50</v>
      </c>
    </row>
    <row r="1377" spans="1:16" ht="16.5" thickBot="1" x14ac:dyDescent="0.25">
      <c r="A1377" s="77"/>
      <c r="B1377" s="77"/>
      <c r="C1377" s="77"/>
      <c r="D1377" s="77"/>
      <c r="E1377" s="77"/>
      <c r="F1377" s="77"/>
      <c r="G1377" s="77"/>
      <c r="H1377" s="77"/>
      <c r="I1377" s="77"/>
      <c r="J1377" s="77"/>
      <c r="K1377" s="77"/>
      <c r="L1377" s="77"/>
      <c r="M1377" s="77"/>
      <c r="N1377" s="77"/>
      <c r="O1377" s="77"/>
      <c r="P1377" s="77"/>
    </row>
    <row r="1378" spans="1:16" ht="16.5" thickBot="1" x14ac:dyDescent="0.25">
      <c r="A1378" s="411" t="s">
        <v>10</v>
      </c>
      <c r="B1378" s="412"/>
      <c r="C1378" s="408" t="s">
        <v>165</v>
      </c>
      <c r="D1378" s="410"/>
      <c r="E1378" s="410"/>
      <c r="F1378" s="410"/>
      <c r="G1378" s="410"/>
      <c r="H1378" s="410"/>
      <c r="I1378" s="410"/>
      <c r="J1378" s="410"/>
      <c r="K1378" s="410"/>
      <c r="L1378" s="410"/>
      <c r="M1378" s="410"/>
      <c r="N1378" s="410"/>
      <c r="O1378" s="410"/>
      <c r="P1378" s="413"/>
    </row>
    <row r="1379" spans="1:16" ht="16.5" thickBot="1" x14ac:dyDescent="0.25">
      <c r="A1379" s="77"/>
      <c r="B1379" s="77"/>
      <c r="C1379" s="77"/>
      <c r="D1379" s="77"/>
      <c r="E1379" s="77"/>
      <c r="F1379" s="77"/>
      <c r="G1379" s="77"/>
      <c r="H1379" s="77"/>
      <c r="I1379" s="77"/>
      <c r="J1379" s="77"/>
      <c r="K1379" s="77"/>
      <c r="L1379" s="77"/>
      <c r="M1379" s="77"/>
      <c r="N1379" s="77"/>
      <c r="O1379" s="77"/>
      <c r="P1379" s="77"/>
    </row>
    <row r="1380" spans="1:16" ht="16.5" thickBot="1" x14ac:dyDescent="0.25">
      <c r="A1380" s="411" t="s">
        <v>11</v>
      </c>
      <c r="B1380" s="412"/>
      <c r="C1380" s="408" t="s">
        <v>194</v>
      </c>
      <c r="D1380" s="410"/>
      <c r="E1380" s="410"/>
      <c r="F1380" s="410"/>
      <c r="G1380" s="410"/>
      <c r="H1380" s="410"/>
      <c r="I1380" s="410"/>
      <c r="J1380" s="410"/>
      <c r="K1380" s="410"/>
      <c r="L1380" s="410"/>
      <c r="M1380" s="410"/>
      <c r="N1380" s="410"/>
      <c r="O1380" s="410"/>
      <c r="P1380" s="413"/>
    </row>
    <row r="1381" spans="1:16" ht="16.5" thickBot="1" x14ac:dyDescent="0.25">
      <c r="A1381" s="81"/>
      <c r="B1381" s="81"/>
      <c r="C1381" s="81"/>
      <c r="D1381" s="81"/>
      <c r="E1381" s="81"/>
      <c r="F1381" s="81"/>
      <c r="G1381" s="81"/>
      <c r="H1381" s="81"/>
      <c r="I1381" s="81"/>
      <c r="J1381" s="81"/>
      <c r="K1381" s="81"/>
      <c r="L1381" s="81"/>
      <c r="M1381" s="81"/>
      <c r="N1381" s="81"/>
      <c r="O1381" s="81"/>
      <c r="P1381" s="81"/>
    </row>
    <row r="1382" spans="1:16" ht="16.5" thickBot="1" x14ac:dyDescent="0.25">
      <c r="A1382" s="400" t="s">
        <v>12</v>
      </c>
      <c r="B1382" s="402" t="s">
        <v>13</v>
      </c>
      <c r="C1382" s="403"/>
      <c r="D1382" s="404" t="s">
        <v>220</v>
      </c>
      <c r="E1382" s="391" t="s">
        <v>15</v>
      </c>
      <c r="F1382" s="392"/>
      <c r="G1382" s="392"/>
      <c r="H1382" s="392"/>
      <c r="I1382" s="393"/>
      <c r="J1382" s="404" t="s">
        <v>16</v>
      </c>
      <c r="K1382" s="404" t="s">
        <v>17</v>
      </c>
      <c r="L1382" s="391" t="s">
        <v>18</v>
      </c>
      <c r="M1382" s="392"/>
      <c r="N1382" s="393"/>
      <c r="O1382" s="394" t="s">
        <v>115</v>
      </c>
      <c r="P1382" s="395"/>
    </row>
    <row r="1383" spans="1:16" ht="32.25" thickBot="1" x14ac:dyDescent="0.25">
      <c r="A1383" s="401"/>
      <c r="B1383" s="82" t="s">
        <v>19</v>
      </c>
      <c r="C1383" s="83" t="s">
        <v>20</v>
      </c>
      <c r="D1383" s="405"/>
      <c r="E1383" s="84" t="s">
        <v>21</v>
      </c>
      <c r="F1383" s="84" t="s">
        <v>22</v>
      </c>
      <c r="G1383" s="85" t="s">
        <v>23</v>
      </c>
      <c r="H1383" s="119" t="s">
        <v>24</v>
      </c>
      <c r="I1383" s="86" t="s">
        <v>25</v>
      </c>
      <c r="J1383" s="405"/>
      <c r="K1383" s="405"/>
      <c r="L1383" s="176" t="s">
        <v>223</v>
      </c>
      <c r="M1383" s="85" t="s">
        <v>221</v>
      </c>
      <c r="N1383" s="83" t="s">
        <v>222</v>
      </c>
      <c r="O1383" s="396"/>
      <c r="P1383" s="397"/>
    </row>
    <row r="1384" spans="1:16" ht="15.75" x14ac:dyDescent="0.2">
      <c r="A1384" s="151">
        <v>45572</v>
      </c>
      <c r="B1384" s="155"/>
      <c r="C1384" s="155">
        <v>220535</v>
      </c>
      <c r="D1384" s="148"/>
      <c r="E1384" s="245"/>
      <c r="F1384" s="96"/>
      <c r="G1384" s="152"/>
      <c r="H1384" s="153"/>
      <c r="I1384" s="157"/>
      <c r="J1384" s="149"/>
      <c r="K1384" s="99"/>
      <c r="L1384" s="173"/>
      <c r="M1384" s="94"/>
      <c r="N1384" s="100"/>
      <c r="O1384" s="406"/>
      <c r="P1384" s="407"/>
    </row>
    <row r="1385" spans="1:16" ht="15.75" x14ac:dyDescent="0.2">
      <c r="A1385" s="151">
        <v>45666</v>
      </c>
      <c r="B1385" s="155">
        <v>220535</v>
      </c>
      <c r="C1385" s="155">
        <v>232529</v>
      </c>
      <c r="D1385" s="148">
        <f>+C1385-B1385</f>
        <v>11994</v>
      </c>
      <c r="E1385" s="245" t="s">
        <v>275</v>
      </c>
      <c r="F1385" s="96" t="s">
        <v>265</v>
      </c>
      <c r="G1385" s="152">
        <v>36.363599999999998</v>
      </c>
      <c r="H1385" s="153">
        <v>24.75</v>
      </c>
      <c r="I1385" s="157">
        <f>G1385*H1385</f>
        <v>899.9991</v>
      </c>
      <c r="J1385" s="149">
        <f>D1385/G1385</f>
        <v>329.83532983532984</v>
      </c>
      <c r="K1385" s="99">
        <v>45666</v>
      </c>
      <c r="L1385" s="173" t="s">
        <v>223</v>
      </c>
      <c r="M1385" s="94" t="s">
        <v>227</v>
      </c>
      <c r="N1385" s="100" t="s">
        <v>227</v>
      </c>
      <c r="O1385" s="406" t="s">
        <v>197</v>
      </c>
      <c r="P1385" s="407"/>
    </row>
    <row r="1386" spans="1:16" ht="15.75" x14ac:dyDescent="0.2">
      <c r="A1386" s="151"/>
      <c r="B1386" s="155"/>
      <c r="C1386" s="152"/>
      <c r="D1386" s="148">
        <f>+C1386-B1386</f>
        <v>0</v>
      </c>
      <c r="E1386" s="245"/>
      <c r="F1386" s="96"/>
      <c r="G1386" s="152"/>
      <c r="H1386" s="153"/>
      <c r="I1386" s="157">
        <f>G1386*H1386</f>
        <v>0</v>
      </c>
      <c r="J1386" s="149" t="e">
        <f>D1386/G1386</f>
        <v>#DIV/0!</v>
      </c>
      <c r="K1386" s="99"/>
      <c r="L1386" s="173"/>
      <c r="M1386" s="94"/>
      <c r="N1386" s="100"/>
      <c r="O1386" s="406"/>
      <c r="P1386" s="407"/>
    </row>
    <row r="1387" spans="1:16" ht="16.5" thickBot="1" x14ac:dyDescent="0.25">
      <c r="A1387" s="93"/>
      <c r="B1387" s="128"/>
      <c r="C1387" s="128"/>
      <c r="D1387" s="129"/>
      <c r="E1387" s="245"/>
      <c r="F1387" s="96"/>
      <c r="G1387" s="96"/>
      <c r="H1387" s="97"/>
      <c r="I1387" s="91"/>
      <c r="J1387" s="98"/>
      <c r="K1387" s="92"/>
      <c r="L1387" s="174"/>
      <c r="M1387" s="163"/>
      <c r="N1387" s="101"/>
      <c r="O1387" s="417"/>
      <c r="P1387" s="418"/>
    </row>
    <row r="1388" spans="1:16" ht="16.5" thickBot="1" x14ac:dyDescent="0.25">
      <c r="A1388" s="224" t="s">
        <v>28</v>
      </c>
      <c r="B1388" s="104"/>
      <c r="C1388" s="105"/>
      <c r="D1388" s="106">
        <f>SUM(D1384:D1387)</f>
        <v>11994</v>
      </c>
      <c r="E1388" s="107"/>
      <c r="F1388" s="107"/>
      <c r="G1388" s="118">
        <f>SUM(G1384:G1387)</f>
        <v>36.363599999999998</v>
      </c>
      <c r="H1388" s="105"/>
      <c r="I1388" s="118">
        <f>SUM(I1384:I1387)</f>
        <v>899.9991</v>
      </c>
      <c r="J1388" s="109">
        <f>D1388/G1388</f>
        <v>329.83532983532984</v>
      </c>
      <c r="K1388" s="110"/>
      <c r="L1388" s="175"/>
      <c r="M1388" s="111"/>
      <c r="N1388" s="112"/>
      <c r="O1388" s="419"/>
      <c r="P1388" s="420"/>
    </row>
    <row r="1389" spans="1:16" ht="15.75" x14ac:dyDescent="0.2">
      <c r="A1389" s="76"/>
      <c r="B1389" s="113"/>
      <c r="C1389" s="113"/>
      <c r="D1389" s="113"/>
      <c r="E1389" s="113"/>
      <c r="F1389" s="113"/>
      <c r="G1389" s="113"/>
      <c r="H1389" s="113"/>
      <c r="I1389" s="76"/>
      <c r="J1389" s="76"/>
      <c r="K1389" s="76"/>
      <c r="L1389" s="76"/>
      <c r="M1389" s="76"/>
      <c r="N1389" s="76"/>
      <c r="O1389" s="113"/>
      <c r="P1389" s="114"/>
    </row>
    <row r="1390" spans="1:16" ht="15.75" x14ac:dyDescent="0.2">
      <c r="A1390" s="76"/>
      <c r="B1390" s="113"/>
      <c r="C1390" s="113"/>
      <c r="D1390" s="113"/>
      <c r="E1390" s="113"/>
      <c r="F1390" s="113"/>
      <c r="G1390" s="113"/>
      <c r="H1390" s="113"/>
      <c r="I1390" s="76"/>
      <c r="J1390" s="76"/>
      <c r="K1390" s="76"/>
      <c r="L1390" s="76"/>
      <c r="M1390" s="76"/>
      <c r="N1390" s="76"/>
      <c r="O1390" s="113"/>
      <c r="P1390" s="114"/>
    </row>
    <row r="1391" spans="1:16" ht="15.75" x14ac:dyDescent="0.2">
      <c r="A1391" s="76"/>
      <c r="B1391" s="113"/>
      <c r="C1391" s="113"/>
      <c r="D1391" s="113"/>
      <c r="E1391" s="113"/>
      <c r="F1391" s="113"/>
      <c r="G1391" s="113"/>
      <c r="H1391" s="113"/>
      <c r="I1391" s="76"/>
      <c r="J1391" s="76"/>
      <c r="K1391" s="76"/>
      <c r="L1391" s="76"/>
      <c r="M1391" s="1"/>
      <c r="N1391" s="1"/>
      <c r="O1391" s="3"/>
      <c r="P1391" s="114"/>
    </row>
    <row r="1392" spans="1:16" ht="15.75" x14ac:dyDescent="0.2">
      <c r="A1392" s="115"/>
      <c r="B1392" s="398" t="s">
        <v>29</v>
      </c>
      <c r="C1392" s="398"/>
      <c r="D1392" s="398"/>
      <c r="E1392" s="116"/>
      <c r="F1392" s="116"/>
      <c r="G1392" s="116"/>
      <c r="H1392" s="115"/>
      <c r="I1392" s="116" t="s">
        <v>30</v>
      </c>
      <c r="J1392" s="115"/>
      <c r="K1392" s="116"/>
      <c r="L1392" s="116"/>
      <c r="M1392" s="116"/>
      <c r="N1392" s="116" t="s">
        <v>31</v>
      </c>
      <c r="O1392" s="116"/>
      <c r="P1392" s="117"/>
    </row>
    <row r="1393" spans="1:16" ht="15.75" x14ac:dyDescent="0.2">
      <c r="A1393" s="116"/>
      <c r="B1393" s="399" t="s">
        <v>185</v>
      </c>
      <c r="C1393" s="399"/>
      <c r="D1393" s="399"/>
      <c r="E1393" s="76"/>
      <c r="F1393" s="76"/>
      <c r="G1393" s="76"/>
      <c r="H1393" s="115"/>
      <c r="I1393" s="76" t="s">
        <v>199</v>
      </c>
      <c r="J1393" s="115"/>
      <c r="K1393" s="76"/>
      <c r="L1393" s="76"/>
      <c r="M1393" s="76"/>
      <c r="N1393" s="76" t="s">
        <v>182</v>
      </c>
      <c r="O1393" s="76"/>
      <c r="P1393" s="117"/>
    </row>
    <row r="1394" spans="1:16" ht="15.75" x14ac:dyDescent="0.2">
      <c r="A1394" s="399" t="s">
        <v>183</v>
      </c>
      <c r="B1394" s="399"/>
      <c r="C1394" s="399"/>
      <c r="D1394" s="399"/>
      <c r="E1394" s="399"/>
      <c r="F1394" s="76"/>
      <c r="G1394" s="76"/>
      <c r="H1394" s="115"/>
      <c r="I1394" s="76" t="s">
        <v>201</v>
      </c>
      <c r="J1394" s="115"/>
      <c r="K1394" s="76"/>
      <c r="L1394" s="76"/>
      <c r="M1394" s="76"/>
      <c r="N1394" s="76" t="s">
        <v>124</v>
      </c>
      <c r="O1394" s="76"/>
      <c r="P1394" s="117"/>
    </row>
    <row r="1395" spans="1:16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</row>
    <row r="1396" spans="1:16" x14ac:dyDescent="0.2">
      <c r="A1396" s="414" t="s">
        <v>224</v>
      </c>
      <c r="B1396" s="414"/>
      <c r="C1396" s="414"/>
      <c r="D1396" s="414"/>
      <c r="E1396" s="414"/>
      <c r="F1396"/>
      <c r="G1396"/>
      <c r="H1396"/>
      <c r="I1396"/>
      <c r="J1396"/>
      <c r="K1396"/>
      <c r="L1396"/>
      <c r="M1396"/>
      <c r="N1396"/>
      <c r="O1396"/>
      <c r="P1396"/>
    </row>
    <row r="1397" spans="1:16" x14ac:dyDescent="0.2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</row>
    <row r="1398" spans="1:16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</row>
    <row r="1399" spans="1:16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</row>
    <row r="1400" spans="1:16" ht="15.75" x14ac:dyDescent="0.2">
      <c r="A1400" s="399" t="s">
        <v>164</v>
      </c>
      <c r="B1400" s="399"/>
      <c r="C1400" s="399"/>
      <c r="D1400" s="399"/>
      <c r="E1400" s="399"/>
      <c r="F1400" s="399"/>
      <c r="G1400" s="399"/>
      <c r="H1400" s="399"/>
      <c r="I1400" s="399"/>
      <c r="J1400" s="399"/>
      <c r="K1400" s="399"/>
      <c r="L1400" s="399"/>
      <c r="M1400" s="399"/>
      <c r="N1400" s="399"/>
      <c r="O1400" s="399"/>
      <c r="P1400" s="399"/>
    </row>
    <row r="1401" spans="1:16" ht="15.75" x14ac:dyDescent="0.2">
      <c r="A1401" s="399" t="s">
        <v>1</v>
      </c>
      <c r="B1401" s="399"/>
      <c r="C1401" s="399"/>
      <c r="D1401" s="399"/>
      <c r="E1401" s="399"/>
      <c r="F1401" s="399"/>
      <c r="G1401" s="399"/>
      <c r="H1401" s="399"/>
      <c r="I1401" s="399"/>
      <c r="J1401" s="399"/>
      <c r="K1401" s="399"/>
      <c r="L1401" s="399"/>
      <c r="M1401" s="399"/>
      <c r="N1401" s="399"/>
      <c r="O1401" s="399"/>
      <c r="P1401" s="399"/>
    </row>
    <row r="1402" spans="1:16" ht="15.75" x14ac:dyDescent="0.2">
      <c r="A1402" s="399"/>
      <c r="B1402" s="399"/>
      <c r="C1402" s="399"/>
      <c r="D1402" s="399"/>
      <c r="E1402" s="399"/>
      <c r="F1402" s="399"/>
      <c r="G1402" s="399"/>
      <c r="H1402" s="399"/>
      <c r="I1402" s="399"/>
      <c r="J1402" s="399"/>
      <c r="K1402" s="399"/>
      <c r="L1402" s="399"/>
      <c r="M1402" s="399"/>
      <c r="N1402" s="399"/>
      <c r="O1402" s="399"/>
      <c r="P1402" s="399"/>
    </row>
    <row r="1403" spans="1:16" ht="15.75" x14ac:dyDescent="0.2">
      <c r="A1403" s="421" t="s">
        <v>256</v>
      </c>
      <c r="B1403" s="421"/>
      <c r="C1403" s="421"/>
      <c r="D1403" s="421"/>
      <c r="E1403" s="421"/>
      <c r="F1403" s="421"/>
      <c r="G1403" s="421"/>
      <c r="H1403" s="421"/>
      <c r="I1403" s="421"/>
      <c r="J1403" s="421"/>
      <c r="K1403" s="421"/>
      <c r="L1403" s="421"/>
      <c r="M1403" s="421"/>
      <c r="N1403" s="421"/>
      <c r="O1403" s="421"/>
      <c r="P1403" s="421"/>
    </row>
    <row r="1404" spans="1:16" ht="15.75" x14ac:dyDescent="0.2">
      <c r="A1404" s="77"/>
      <c r="B1404" s="77"/>
      <c r="C1404" s="77"/>
      <c r="D1404" s="77"/>
      <c r="E1404" s="77"/>
      <c r="F1404" s="77"/>
      <c r="G1404" s="77"/>
      <c r="H1404" s="77"/>
      <c r="I1404" s="77"/>
      <c r="J1404" s="77"/>
      <c r="K1404" s="77"/>
      <c r="L1404" s="77"/>
      <c r="M1404" s="77"/>
      <c r="N1404" s="77"/>
      <c r="O1404" s="77"/>
      <c r="P1404" s="77"/>
    </row>
    <row r="1405" spans="1:16" ht="16.5" thickBot="1" x14ac:dyDescent="0.25">
      <c r="A1405" s="77"/>
      <c r="B1405" s="77"/>
      <c r="C1405" s="77"/>
      <c r="D1405" s="77"/>
      <c r="E1405" s="77"/>
      <c r="F1405" s="77"/>
      <c r="G1405" s="77"/>
      <c r="H1405" s="77"/>
      <c r="I1405" s="77"/>
      <c r="J1405" s="77"/>
      <c r="K1405" s="77"/>
      <c r="L1405" s="77"/>
      <c r="M1405" s="77"/>
      <c r="N1405" s="77"/>
      <c r="O1405" s="77"/>
      <c r="P1405" s="77"/>
    </row>
    <row r="1406" spans="1:16" ht="16.5" thickBot="1" x14ac:dyDescent="0.25">
      <c r="A1406" s="78" t="s">
        <v>2</v>
      </c>
      <c r="B1406" s="408" t="s">
        <v>126</v>
      </c>
      <c r="C1406" s="409"/>
      <c r="D1406" s="79" t="s">
        <v>3</v>
      </c>
      <c r="E1406" s="408">
        <v>2019</v>
      </c>
      <c r="F1406" s="410"/>
      <c r="G1406" s="410"/>
      <c r="H1406" s="409"/>
      <c r="I1406" s="79" t="s">
        <v>4</v>
      </c>
      <c r="J1406" s="80" t="s">
        <v>189</v>
      </c>
      <c r="K1406" s="80"/>
      <c r="L1406" s="80"/>
      <c r="M1406" s="80" t="s">
        <v>5</v>
      </c>
      <c r="N1406" s="408" t="s">
        <v>193</v>
      </c>
      <c r="O1406" s="410"/>
      <c r="P1406" s="413"/>
    </row>
    <row r="1407" spans="1:16" ht="16.5" thickBot="1" x14ac:dyDescent="0.25">
      <c r="A1407" s="77"/>
      <c r="B1407" s="77"/>
      <c r="C1407" s="77"/>
      <c r="D1407" s="77"/>
      <c r="E1407" s="77"/>
      <c r="F1407" s="77"/>
      <c r="G1407" s="77"/>
      <c r="H1407" s="77"/>
      <c r="I1407" s="77"/>
      <c r="J1407" s="77"/>
      <c r="K1407" s="77"/>
      <c r="L1407" s="77"/>
      <c r="M1407" s="77"/>
      <c r="N1407" s="77"/>
      <c r="O1407" s="77"/>
      <c r="P1407" s="77"/>
    </row>
    <row r="1408" spans="1:16" ht="16.5" thickBot="1" x14ac:dyDescent="0.25">
      <c r="A1408" s="78" t="s">
        <v>6</v>
      </c>
      <c r="B1408" s="408" t="s">
        <v>166</v>
      </c>
      <c r="C1408" s="409"/>
      <c r="D1408" s="79" t="s">
        <v>7</v>
      </c>
      <c r="E1408" s="408" t="s">
        <v>180</v>
      </c>
      <c r="F1408" s="410"/>
      <c r="G1408" s="410"/>
      <c r="H1408" s="409"/>
      <c r="I1408" s="79" t="s">
        <v>8</v>
      </c>
      <c r="J1408" s="80">
        <v>15</v>
      </c>
      <c r="K1408" s="80"/>
      <c r="L1408" s="80"/>
      <c r="M1408" s="80" t="s">
        <v>9</v>
      </c>
      <c r="N1408" s="80"/>
      <c r="O1408" s="178"/>
      <c r="P1408" s="179">
        <v>50</v>
      </c>
    </row>
    <row r="1409" spans="1:16" ht="16.5" thickBot="1" x14ac:dyDescent="0.25">
      <c r="A1409" s="77"/>
      <c r="B1409" s="77"/>
      <c r="C1409" s="77"/>
      <c r="D1409" s="77"/>
      <c r="E1409" s="77"/>
      <c r="F1409" s="77"/>
      <c r="G1409" s="77"/>
      <c r="H1409" s="77"/>
      <c r="I1409" s="77"/>
      <c r="J1409" s="77"/>
      <c r="K1409" s="77"/>
      <c r="L1409" s="77"/>
      <c r="M1409" s="77"/>
      <c r="N1409" s="77"/>
      <c r="O1409" s="77"/>
      <c r="P1409" s="77"/>
    </row>
    <row r="1410" spans="1:16" ht="16.5" thickBot="1" x14ac:dyDescent="0.25">
      <c r="A1410" s="411" t="s">
        <v>10</v>
      </c>
      <c r="B1410" s="412"/>
      <c r="C1410" s="408" t="s">
        <v>165</v>
      </c>
      <c r="D1410" s="410"/>
      <c r="E1410" s="410"/>
      <c r="F1410" s="410"/>
      <c r="G1410" s="410"/>
      <c r="H1410" s="410"/>
      <c r="I1410" s="410"/>
      <c r="J1410" s="410"/>
      <c r="K1410" s="410"/>
      <c r="L1410" s="410"/>
      <c r="M1410" s="410"/>
      <c r="N1410" s="410"/>
      <c r="O1410" s="410"/>
      <c r="P1410" s="413"/>
    </row>
    <row r="1411" spans="1:16" ht="16.5" thickBot="1" x14ac:dyDescent="0.25">
      <c r="A1411" s="77"/>
      <c r="B1411" s="77"/>
      <c r="C1411" s="77"/>
      <c r="D1411" s="77"/>
      <c r="E1411" s="77"/>
      <c r="F1411" s="77"/>
      <c r="G1411" s="77"/>
      <c r="H1411" s="77"/>
      <c r="I1411" s="77"/>
      <c r="J1411" s="77"/>
      <c r="K1411" s="77"/>
      <c r="L1411" s="77"/>
      <c r="M1411" s="77"/>
      <c r="N1411" s="77"/>
      <c r="O1411" s="77"/>
      <c r="P1411" s="77"/>
    </row>
    <row r="1412" spans="1:16" ht="16.5" thickBot="1" x14ac:dyDescent="0.25">
      <c r="A1412" s="411" t="s">
        <v>11</v>
      </c>
      <c r="B1412" s="412"/>
      <c r="C1412" s="408" t="s">
        <v>194</v>
      </c>
      <c r="D1412" s="410"/>
      <c r="E1412" s="410"/>
      <c r="F1412" s="410"/>
      <c r="G1412" s="410"/>
      <c r="H1412" s="410"/>
      <c r="I1412" s="410"/>
      <c r="J1412" s="410"/>
      <c r="K1412" s="410"/>
      <c r="L1412" s="410"/>
      <c r="M1412" s="410"/>
      <c r="N1412" s="410"/>
      <c r="O1412" s="410"/>
      <c r="P1412" s="413"/>
    </row>
    <row r="1413" spans="1:16" ht="16.5" thickBot="1" x14ac:dyDescent="0.25">
      <c r="A1413" s="81"/>
      <c r="B1413" s="81"/>
      <c r="C1413" s="81"/>
      <c r="D1413" s="81"/>
      <c r="E1413" s="81"/>
      <c r="F1413" s="81"/>
      <c r="G1413" s="81"/>
      <c r="H1413" s="81"/>
      <c r="I1413" s="81"/>
      <c r="J1413" s="81"/>
      <c r="K1413" s="81"/>
      <c r="L1413" s="81"/>
      <c r="M1413" s="81"/>
      <c r="N1413" s="81"/>
      <c r="O1413" s="81"/>
      <c r="P1413" s="81"/>
    </row>
    <row r="1414" spans="1:16" ht="16.5" thickBot="1" x14ac:dyDescent="0.25">
      <c r="A1414" s="400" t="s">
        <v>12</v>
      </c>
      <c r="B1414" s="402" t="s">
        <v>13</v>
      </c>
      <c r="C1414" s="403"/>
      <c r="D1414" s="404" t="s">
        <v>220</v>
      </c>
      <c r="E1414" s="391" t="s">
        <v>15</v>
      </c>
      <c r="F1414" s="392"/>
      <c r="G1414" s="392"/>
      <c r="H1414" s="392"/>
      <c r="I1414" s="393"/>
      <c r="J1414" s="404" t="s">
        <v>16</v>
      </c>
      <c r="K1414" s="404" t="s">
        <v>17</v>
      </c>
      <c r="L1414" s="391" t="s">
        <v>18</v>
      </c>
      <c r="M1414" s="392"/>
      <c r="N1414" s="393"/>
      <c r="O1414" s="394" t="s">
        <v>115</v>
      </c>
      <c r="P1414" s="395"/>
    </row>
    <row r="1415" spans="1:16" ht="32.25" thickBot="1" x14ac:dyDescent="0.25">
      <c r="A1415" s="401"/>
      <c r="B1415" s="82" t="s">
        <v>19</v>
      </c>
      <c r="C1415" s="83" t="s">
        <v>20</v>
      </c>
      <c r="D1415" s="405"/>
      <c r="E1415" s="84" t="s">
        <v>21</v>
      </c>
      <c r="F1415" s="84" t="s">
        <v>22</v>
      </c>
      <c r="G1415" s="85" t="s">
        <v>23</v>
      </c>
      <c r="H1415" s="119" t="s">
        <v>24</v>
      </c>
      <c r="I1415" s="86" t="s">
        <v>25</v>
      </c>
      <c r="J1415" s="405"/>
      <c r="K1415" s="405"/>
      <c r="L1415" s="176" t="s">
        <v>223</v>
      </c>
      <c r="M1415" s="85" t="s">
        <v>221</v>
      </c>
      <c r="N1415" s="83" t="s">
        <v>222</v>
      </c>
      <c r="O1415" s="396"/>
      <c r="P1415" s="397"/>
    </row>
    <row r="1416" spans="1:16" ht="15.75" x14ac:dyDescent="0.2">
      <c r="A1416" s="151">
        <v>45666</v>
      </c>
      <c r="B1416" s="155"/>
      <c r="C1416" s="155">
        <v>232529</v>
      </c>
      <c r="D1416" s="148"/>
      <c r="E1416" s="245"/>
      <c r="F1416" s="96"/>
      <c r="G1416" s="152"/>
      <c r="H1416" s="153"/>
      <c r="I1416" s="157"/>
      <c r="J1416" s="149"/>
      <c r="K1416" s="99"/>
      <c r="L1416" s="173"/>
      <c r="M1416" s="177"/>
      <c r="N1416" s="100"/>
      <c r="O1416" s="406"/>
      <c r="P1416" s="407"/>
    </row>
    <row r="1417" spans="1:16" ht="15.75" x14ac:dyDescent="0.2">
      <c r="A1417" s="151">
        <v>45670</v>
      </c>
      <c r="B1417" s="155">
        <v>232529</v>
      </c>
      <c r="C1417" s="155">
        <v>232974</v>
      </c>
      <c r="D1417" s="148">
        <f>+C1417-B1417</f>
        <v>445</v>
      </c>
      <c r="E1417" s="245" t="s">
        <v>277</v>
      </c>
      <c r="F1417" s="96" t="s">
        <v>276</v>
      </c>
      <c r="G1417" s="152">
        <v>16.0321</v>
      </c>
      <c r="H1417" s="153">
        <v>24.95</v>
      </c>
      <c r="I1417" s="157">
        <f>G1417*H1417</f>
        <v>400.00089499999996</v>
      </c>
      <c r="J1417" s="149">
        <f>D1417/G1417</f>
        <v>27.756812894131151</v>
      </c>
      <c r="K1417" s="99">
        <v>45670</v>
      </c>
      <c r="L1417" s="173" t="s">
        <v>227</v>
      </c>
      <c r="M1417" s="94" t="s">
        <v>254</v>
      </c>
      <c r="N1417" s="100" t="s">
        <v>196</v>
      </c>
      <c r="O1417" s="406" t="s">
        <v>202</v>
      </c>
      <c r="P1417" s="407"/>
    </row>
    <row r="1418" spans="1:16" ht="15.75" x14ac:dyDescent="0.2">
      <c r="A1418" s="151">
        <v>45671</v>
      </c>
      <c r="B1418" s="155">
        <v>232974</v>
      </c>
      <c r="C1418" s="152">
        <v>233217</v>
      </c>
      <c r="D1418" s="148">
        <f>+C1418-B1418</f>
        <v>243</v>
      </c>
      <c r="E1418" s="245" t="s">
        <v>278</v>
      </c>
      <c r="F1418" s="96" t="s">
        <v>279</v>
      </c>
      <c r="G1418" s="152">
        <v>20.040099999999999</v>
      </c>
      <c r="H1418" s="153">
        <v>24.95</v>
      </c>
      <c r="I1418" s="157">
        <f>G1418*H1418</f>
        <v>500.00049499999994</v>
      </c>
      <c r="J1418" s="149">
        <f>D1418/G1418</f>
        <v>12.125687995568885</v>
      </c>
      <c r="K1418" s="99">
        <v>45671</v>
      </c>
      <c r="L1418" s="173" t="s">
        <v>227</v>
      </c>
      <c r="M1418" s="94" t="s">
        <v>254</v>
      </c>
      <c r="N1418" s="100" t="s">
        <v>196</v>
      </c>
      <c r="O1418" s="406" t="s">
        <v>280</v>
      </c>
      <c r="P1418" s="407"/>
    </row>
    <row r="1419" spans="1:16" ht="15.75" x14ac:dyDescent="0.2">
      <c r="A1419" s="151">
        <v>45672</v>
      </c>
      <c r="B1419" s="152">
        <v>233217</v>
      </c>
      <c r="C1419" s="152">
        <v>233494</v>
      </c>
      <c r="D1419" s="148">
        <f>+C1419-B1419</f>
        <v>277</v>
      </c>
      <c r="E1419" s="245" t="s">
        <v>281</v>
      </c>
      <c r="F1419" s="96" t="s">
        <v>282</v>
      </c>
      <c r="G1419" s="152">
        <v>20.040099999999999</v>
      </c>
      <c r="H1419" s="153">
        <v>24.95</v>
      </c>
      <c r="I1419" s="157">
        <f>G1419*H1419</f>
        <v>500.00049499999994</v>
      </c>
      <c r="J1419" s="149">
        <f>D1419/G1419</f>
        <v>13.822286315936548</v>
      </c>
      <c r="K1419" s="99">
        <v>45672</v>
      </c>
      <c r="L1419" s="173" t="s">
        <v>227</v>
      </c>
      <c r="M1419" s="94" t="s">
        <v>254</v>
      </c>
      <c r="N1419" s="100" t="s">
        <v>196</v>
      </c>
      <c r="O1419" s="406" t="s">
        <v>202</v>
      </c>
      <c r="P1419" s="407"/>
    </row>
    <row r="1420" spans="1:16" ht="15.75" x14ac:dyDescent="0.2">
      <c r="A1420" s="151">
        <v>45673</v>
      </c>
      <c r="B1420" s="152">
        <v>233494</v>
      </c>
      <c r="C1420" s="152">
        <v>233724</v>
      </c>
      <c r="D1420" s="148">
        <f>+C1420-B1420</f>
        <v>230</v>
      </c>
      <c r="E1420" s="245" t="s">
        <v>283</v>
      </c>
      <c r="F1420" s="96" t="s">
        <v>284</v>
      </c>
      <c r="G1420" s="152">
        <v>16.0321</v>
      </c>
      <c r="H1420" s="153">
        <v>24.95</v>
      </c>
      <c r="I1420" s="157">
        <f>G1420*H1420</f>
        <v>400.00089499999996</v>
      </c>
      <c r="J1420" s="149">
        <f>D1420/G1420</f>
        <v>14.346217900337448</v>
      </c>
      <c r="K1420" s="99">
        <v>45673</v>
      </c>
      <c r="L1420" s="173" t="s">
        <v>227</v>
      </c>
      <c r="M1420" s="94" t="s">
        <v>254</v>
      </c>
      <c r="N1420" s="100" t="s">
        <v>196</v>
      </c>
      <c r="O1420" s="406" t="s">
        <v>235</v>
      </c>
      <c r="P1420" s="407"/>
    </row>
    <row r="1421" spans="1:16" ht="15.75" x14ac:dyDescent="0.2">
      <c r="A1421" s="151"/>
      <c r="B1421" s="152"/>
      <c r="C1421" s="152"/>
      <c r="D1421" s="148">
        <f>+C1421-B1421</f>
        <v>0</v>
      </c>
      <c r="E1421" s="245"/>
      <c r="F1421" s="96"/>
      <c r="G1421" s="152"/>
      <c r="H1421" s="153"/>
      <c r="I1421" s="157">
        <f>G1421*H1421</f>
        <v>0</v>
      </c>
      <c r="J1421" s="149" t="e">
        <f>D1421/G1421</f>
        <v>#DIV/0!</v>
      </c>
      <c r="K1421" s="99"/>
      <c r="L1421" s="173"/>
      <c r="M1421" s="94"/>
      <c r="N1421" s="100"/>
      <c r="O1421" s="406"/>
      <c r="P1421" s="407"/>
    </row>
    <row r="1422" spans="1:16" ht="15.75" x14ac:dyDescent="0.2">
      <c r="A1422" s="151"/>
      <c r="B1422" s="152"/>
      <c r="C1422" s="152"/>
      <c r="D1422" s="148"/>
      <c r="E1422" s="245"/>
      <c r="F1422" s="96"/>
      <c r="G1422" s="152"/>
      <c r="H1422" s="153"/>
      <c r="I1422" s="157"/>
      <c r="J1422" s="149"/>
      <c r="K1422" s="99"/>
      <c r="L1422" s="173"/>
      <c r="M1422" s="94"/>
      <c r="N1422" s="100"/>
      <c r="O1422" s="415"/>
      <c r="P1422" s="416"/>
    </row>
    <row r="1423" spans="1:16" ht="16.5" thickBot="1" x14ac:dyDescent="0.25">
      <c r="A1423" s="93"/>
      <c r="B1423" s="128"/>
      <c r="C1423" s="128"/>
      <c r="D1423" s="129"/>
      <c r="E1423" s="245"/>
      <c r="F1423" s="96"/>
      <c r="G1423" s="96"/>
      <c r="H1423" s="97"/>
      <c r="I1423" s="91"/>
      <c r="J1423" s="98"/>
      <c r="K1423" s="92"/>
      <c r="L1423" s="174"/>
      <c r="M1423" s="163"/>
      <c r="N1423" s="101"/>
      <c r="O1423" s="417"/>
      <c r="P1423" s="418"/>
    </row>
    <row r="1424" spans="1:16" ht="16.5" thickBot="1" x14ac:dyDescent="0.25">
      <c r="A1424" s="229" t="s">
        <v>28</v>
      </c>
      <c r="B1424" s="104"/>
      <c r="C1424" s="105"/>
      <c r="D1424" s="106">
        <f>SUM(D1416:D1423)</f>
        <v>1195</v>
      </c>
      <c r="E1424" s="107"/>
      <c r="F1424" s="107"/>
      <c r="G1424" s="118">
        <f>SUM(G1416:G1423)</f>
        <v>72.14439999999999</v>
      </c>
      <c r="H1424" s="105"/>
      <c r="I1424" s="118">
        <f>SUM(I1416:I1423)</f>
        <v>1800.0027799999998</v>
      </c>
      <c r="J1424" s="109">
        <f>D1424/G1424</f>
        <v>16.564002195596611</v>
      </c>
      <c r="K1424" s="110"/>
      <c r="L1424" s="175"/>
      <c r="M1424" s="111"/>
      <c r="N1424" s="112"/>
      <c r="O1424" s="419"/>
      <c r="P1424" s="420"/>
    </row>
    <row r="1425" spans="1:16" ht="15.75" x14ac:dyDescent="0.2">
      <c r="A1425" s="76"/>
      <c r="B1425" s="113"/>
      <c r="C1425" s="113"/>
      <c r="D1425" s="113"/>
      <c r="E1425" s="113"/>
      <c r="F1425" s="113"/>
      <c r="G1425" s="113"/>
      <c r="H1425" s="113"/>
      <c r="I1425" s="76"/>
      <c r="J1425" s="76"/>
      <c r="K1425" s="76"/>
      <c r="L1425" s="76"/>
      <c r="M1425" s="76"/>
      <c r="N1425" s="76"/>
      <c r="O1425" s="113"/>
      <c r="P1425" s="114"/>
    </row>
    <row r="1426" spans="1:16" ht="15.75" x14ac:dyDescent="0.2">
      <c r="A1426" s="76"/>
      <c r="B1426" s="113"/>
      <c r="C1426" s="113"/>
      <c r="D1426" s="113"/>
      <c r="E1426" s="113"/>
      <c r="F1426" s="113"/>
      <c r="G1426" s="113"/>
      <c r="H1426" s="113"/>
      <c r="I1426" s="76"/>
      <c r="J1426" s="76"/>
      <c r="K1426" s="76"/>
      <c r="L1426" s="76"/>
      <c r="M1426" s="76"/>
      <c r="N1426" s="76"/>
      <c r="O1426" s="113"/>
      <c r="P1426" s="114"/>
    </row>
    <row r="1427" spans="1:16" ht="15.75" x14ac:dyDescent="0.2">
      <c r="A1427" s="76"/>
      <c r="B1427" s="113"/>
      <c r="C1427" s="113"/>
      <c r="D1427" s="113"/>
      <c r="E1427" s="113"/>
      <c r="F1427" s="113"/>
      <c r="G1427" s="113"/>
      <c r="H1427" s="113"/>
      <c r="I1427" s="76"/>
      <c r="J1427" s="76"/>
      <c r="K1427" s="76"/>
      <c r="L1427" s="76"/>
      <c r="M1427" s="1"/>
      <c r="N1427" s="1"/>
      <c r="O1427" s="3"/>
      <c r="P1427" s="114"/>
    </row>
    <row r="1428" spans="1:16" ht="15.75" x14ac:dyDescent="0.2">
      <c r="A1428" s="115"/>
      <c r="B1428" s="398" t="s">
        <v>29</v>
      </c>
      <c r="C1428" s="398"/>
      <c r="D1428" s="398"/>
      <c r="E1428" s="116"/>
      <c r="F1428" s="116"/>
      <c r="G1428" s="116"/>
      <c r="H1428" s="115"/>
      <c r="I1428" s="116" t="s">
        <v>30</v>
      </c>
      <c r="J1428" s="115"/>
      <c r="K1428" s="116"/>
      <c r="L1428" s="116"/>
      <c r="M1428" s="116"/>
      <c r="N1428" s="116" t="s">
        <v>31</v>
      </c>
      <c r="O1428" s="116"/>
      <c r="P1428" s="117"/>
    </row>
    <row r="1429" spans="1:16" ht="15.75" x14ac:dyDescent="0.2">
      <c r="A1429" s="116"/>
      <c r="B1429" s="399" t="s">
        <v>185</v>
      </c>
      <c r="C1429" s="399"/>
      <c r="D1429" s="399"/>
      <c r="E1429" s="76"/>
      <c r="F1429" s="76"/>
      <c r="G1429" s="76"/>
      <c r="H1429" s="115"/>
      <c r="I1429" s="76" t="s">
        <v>199</v>
      </c>
      <c r="J1429" s="115"/>
      <c r="K1429" s="76"/>
      <c r="L1429" s="76"/>
      <c r="M1429" s="76"/>
      <c r="N1429" s="76" t="s">
        <v>182</v>
      </c>
      <c r="O1429" s="76"/>
      <c r="P1429" s="117"/>
    </row>
    <row r="1430" spans="1:16" ht="15.75" x14ac:dyDescent="0.2">
      <c r="A1430" s="399" t="s">
        <v>183</v>
      </c>
      <c r="B1430" s="399"/>
      <c r="C1430" s="399"/>
      <c r="D1430" s="399"/>
      <c r="E1430" s="399"/>
      <c r="F1430" s="76"/>
      <c r="G1430" s="76"/>
      <c r="H1430" s="115"/>
      <c r="I1430" s="76" t="s">
        <v>201</v>
      </c>
      <c r="J1430" s="115"/>
      <c r="K1430" s="76"/>
      <c r="L1430" s="76"/>
      <c r="M1430" s="76"/>
      <c r="N1430" s="76" t="s">
        <v>124</v>
      </c>
      <c r="O1430" s="76"/>
      <c r="P1430" s="117"/>
    </row>
    <row r="1431" spans="1:16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</row>
    <row r="1432" spans="1:16" x14ac:dyDescent="0.2">
      <c r="A1432" s="414" t="s">
        <v>224</v>
      </c>
      <c r="B1432" s="414"/>
      <c r="C1432" s="414"/>
      <c r="D1432" s="414"/>
      <c r="E1432" s="414"/>
      <c r="F1432"/>
      <c r="G1432"/>
      <c r="H1432"/>
      <c r="I1432"/>
      <c r="J1432"/>
      <c r="K1432"/>
      <c r="L1432"/>
      <c r="M1432"/>
      <c r="N1432"/>
      <c r="O1432"/>
      <c r="P1432"/>
    </row>
    <row r="1433" spans="1:16" x14ac:dyDescent="0.2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</row>
    <row r="1434" spans="1:16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</row>
    <row r="1435" spans="1:16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</row>
    <row r="1436" spans="1:16" x14ac:dyDescent="0.2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</row>
    <row r="1437" spans="1:16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</row>
    <row r="1438" spans="1:16" ht="15.75" x14ac:dyDescent="0.2">
      <c r="A1438" s="399" t="s">
        <v>164</v>
      </c>
      <c r="B1438" s="399"/>
      <c r="C1438" s="399"/>
      <c r="D1438" s="399"/>
      <c r="E1438" s="399"/>
      <c r="F1438" s="399"/>
      <c r="G1438" s="399"/>
      <c r="H1438" s="399"/>
      <c r="I1438" s="399"/>
      <c r="J1438" s="399"/>
      <c r="K1438" s="399"/>
      <c r="L1438" s="399"/>
      <c r="M1438" s="399"/>
      <c r="N1438" s="399"/>
      <c r="O1438" s="399"/>
      <c r="P1438" s="399"/>
    </row>
    <row r="1439" spans="1:16" ht="15.75" x14ac:dyDescent="0.2">
      <c r="A1439" s="399" t="s">
        <v>1</v>
      </c>
      <c r="B1439" s="399"/>
      <c r="C1439" s="399"/>
      <c r="D1439" s="399"/>
      <c r="E1439" s="399"/>
      <c r="F1439" s="399"/>
      <c r="G1439" s="399"/>
      <c r="H1439" s="399"/>
      <c r="I1439" s="399"/>
      <c r="J1439" s="399"/>
      <c r="K1439" s="399"/>
      <c r="L1439" s="399"/>
      <c r="M1439" s="399"/>
      <c r="N1439" s="399"/>
      <c r="O1439" s="399"/>
      <c r="P1439" s="399"/>
    </row>
    <row r="1440" spans="1:16" ht="15.75" x14ac:dyDescent="0.2">
      <c r="A1440" s="399"/>
      <c r="B1440" s="399"/>
      <c r="C1440" s="399"/>
      <c r="D1440" s="399"/>
      <c r="E1440" s="399"/>
      <c r="F1440" s="399"/>
      <c r="G1440" s="399"/>
      <c r="H1440" s="399"/>
      <c r="I1440" s="399"/>
      <c r="J1440" s="399"/>
      <c r="K1440" s="399"/>
      <c r="L1440" s="399"/>
      <c r="M1440" s="399"/>
      <c r="N1440" s="399"/>
      <c r="O1440" s="399"/>
      <c r="P1440" s="399"/>
    </row>
    <row r="1441" spans="1:16" ht="15.75" x14ac:dyDescent="0.2">
      <c r="A1441" s="421" t="s">
        <v>256</v>
      </c>
      <c r="B1441" s="421"/>
      <c r="C1441" s="421"/>
      <c r="D1441" s="421"/>
      <c r="E1441" s="421"/>
      <c r="F1441" s="421"/>
      <c r="G1441" s="421"/>
      <c r="H1441" s="421"/>
      <c r="I1441" s="421"/>
      <c r="J1441" s="421"/>
      <c r="K1441" s="421"/>
      <c r="L1441" s="421"/>
      <c r="M1441" s="421"/>
      <c r="N1441" s="421"/>
      <c r="O1441" s="421"/>
      <c r="P1441" s="421"/>
    </row>
    <row r="1442" spans="1:16" ht="15.75" x14ac:dyDescent="0.2">
      <c r="A1442" s="77"/>
      <c r="B1442" s="77"/>
      <c r="C1442" s="77"/>
      <c r="D1442" s="77"/>
      <c r="E1442" s="77"/>
      <c r="F1442" s="77"/>
      <c r="G1442" s="77"/>
      <c r="H1442" s="77"/>
      <c r="I1442" s="77"/>
      <c r="J1442" s="77"/>
      <c r="K1442" s="77"/>
      <c r="L1442" s="77"/>
      <c r="M1442" s="77"/>
      <c r="N1442" s="77"/>
      <c r="O1442" s="77"/>
      <c r="P1442" s="77"/>
    </row>
    <row r="1443" spans="1:16" ht="16.5" thickBot="1" x14ac:dyDescent="0.25">
      <c r="A1443" s="77"/>
      <c r="B1443" s="77"/>
      <c r="C1443" s="77"/>
      <c r="D1443" s="77"/>
      <c r="E1443" s="77"/>
      <c r="F1443" s="77"/>
      <c r="G1443" s="77"/>
      <c r="H1443" s="77"/>
      <c r="I1443" s="77"/>
      <c r="J1443" s="77"/>
      <c r="K1443" s="77"/>
      <c r="L1443" s="77"/>
      <c r="M1443" s="77"/>
      <c r="N1443" s="77"/>
      <c r="O1443" s="77"/>
      <c r="P1443" s="77"/>
    </row>
    <row r="1444" spans="1:16" ht="16.5" thickBot="1" x14ac:dyDescent="0.25">
      <c r="A1444" s="78" t="s">
        <v>2</v>
      </c>
      <c r="B1444" s="408" t="s">
        <v>126</v>
      </c>
      <c r="C1444" s="409"/>
      <c r="D1444" s="79" t="s">
        <v>3</v>
      </c>
      <c r="E1444" s="408">
        <v>2019</v>
      </c>
      <c r="F1444" s="410"/>
      <c r="G1444" s="410"/>
      <c r="H1444" s="409"/>
      <c r="I1444" s="79" t="s">
        <v>4</v>
      </c>
      <c r="J1444" s="80" t="s">
        <v>189</v>
      </c>
      <c r="K1444" s="80"/>
      <c r="L1444" s="80"/>
      <c r="M1444" s="80" t="s">
        <v>5</v>
      </c>
      <c r="N1444" s="408" t="s">
        <v>193</v>
      </c>
      <c r="O1444" s="410"/>
      <c r="P1444" s="413"/>
    </row>
    <row r="1445" spans="1:16" ht="16.5" thickBot="1" x14ac:dyDescent="0.25">
      <c r="A1445" s="77"/>
      <c r="B1445" s="77"/>
      <c r="C1445" s="77"/>
      <c r="D1445" s="77"/>
      <c r="E1445" s="77"/>
      <c r="F1445" s="77"/>
      <c r="G1445" s="77"/>
      <c r="H1445" s="77"/>
      <c r="I1445" s="77"/>
      <c r="J1445" s="77"/>
      <c r="K1445" s="77"/>
      <c r="L1445" s="77"/>
      <c r="M1445" s="77"/>
      <c r="N1445" s="77"/>
      <c r="O1445" s="77"/>
      <c r="P1445" s="77"/>
    </row>
    <row r="1446" spans="1:16" ht="16.5" thickBot="1" x14ac:dyDescent="0.25">
      <c r="A1446" s="78" t="s">
        <v>6</v>
      </c>
      <c r="B1446" s="408" t="s">
        <v>166</v>
      </c>
      <c r="C1446" s="409"/>
      <c r="D1446" s="79" t="s">
        <v>7</v>
      </c>
      <c r="E1446" s="408" t="s">
        <v>180</v>
      </c>
      <c r="F1446" s="410"/>
      <c r="G1446" s="410"/>
      <c r="H1446" s="409"/>
      <c r="I1446" s="79" t="s">
        <v>8</v>
      </c>
      <c r="J1446" s="80">
        <v>15</v>
      </c>
      <c r="K1446" s="80"/>
      <c r="L1446" s="80"/>
      <c r="M1446" s="80" t="s">
        <v>9</v>
      </c>
      <c r="N1446" s="80"/>
      <c r="O1446" s="178"/>
      <c r="P1446" s="179">
        <v>50</v>
      </c>
    </row>
    <row r="1447" spans="1:16" ht="16.5" thickBot="1" x14ac:dyDescent="0.25">
      <c r="A1447" s="77"/>
      <c r="B1447" s="77"/>
      <c r="C1447" s="77"/>
      <c r="D1447" s="77"/>
      <c r="E1447" s="77"/>
      <c r="F1447" s="77"/>
      <c r="G1447" s="77"/>
      <c r="H1447" s="77"/>
      <c r="I1447" s="77"/>
      <c r="J1447" s="77"/>
      <c r="K1447" s="77"/>
      <c r="L1447" s="77"/>
      <c r="M1447" s="77"/>
      <c r="N1447" s="77"/>
      <c r="O1447" s="77"/>
      <c r="P1447" s="77"/>
    </row>
    <row r="1448" spans="1:16" ht="16.5" thickBot="1" x14ac:dyDescent="0.25">
      <c r="A1448" s="411" t="s">
        <v>10</v>
      </c>
      <c r="B1448" s="412"/>
      <c r="C1448" s="408" t="s">
        <v>165</v>
      </c>
      <c r="D1448" s="410"/>
      <c r="E1448" s="410"/>
      <c r="F1448" s="410"/>
      <c r="G1448" s="410"/>
      <c r="H1448" s="410"/>
      <c r="I1448" s="410"/>
      <c r="J1448" s="410"/>
      <c r="K1448" s="410"/>
      <c r="L1448" s="410"/>
      <c r="M1448" s="410"/>
      <c r="N1448" s="410"/>
      <c r="O1448" s="410"/>
      <c r="P1448" s="413"/>
    </row>
    <row r="1449" spans="1:16" ht="16.5" thickBot="1" x14ac:dyDescent="0.25">
      <c r="A1449" s="77"/>
      <c r="B1449" s="77"/>
      <c r="C1449" s="77"/>
      <c r="D1449" s="77"/>
      <c r="E1449" s="77"/>
      <c r="F1449" s="77"/>
      <c r="G1449" s="77"/>
      <c r="H1449" s="77"/>
      <c r="I1449" s="77"/>
      <c r="J1449" s="77"/>
      <c r="K1449" s="77"/>
      <c r="L1449" s="77"/>
      <c r="M1449" s="77"/>
      <c r="N1449" s="77"/>
      <c r="O1449" s="77"/>
      <c r="P1449" s="77"/>
    </row>
    <row r="1450" spans="1:16" ht="16.5" thickBot="1" x14ac:dyDescent="0.25">
      <c r="A1450" s="411" t="s">
        <v>11</v>
      </c>
      <c r="B1450" s="412"/>
      <c r="C1450" s="408" t="s">
        <v>194</v>
      </c>
      <c r="D1450" s="410"/>
      <c r="E1450" s="410"/>
      <c r="F1450" s="410"/>
      <c r="G1450" s="410"/>
      <c r="H1450" s="410"/>
      <c r="I1450" s="410"/>
      <c r="J1450" s="410"/>
      <c r="K1450" s="410"/>
      <c r="L1450" s="410"/>
      <c r="M1450" s="410"/>
      <c r="N1450" s="410"/>
      <c r="O1450" s="410"/>
      <c r="P1450" s="413"/>
    </row>
    <row r="1451" spans="1:16" ht="16.5" thickBot="1" x14ac:dyDescent="0.25">
      <c r="A1451" s="81"/>
      <c r="B1451" s="81"/>
      <c r="C1451" s="81"/>
      <c r="D1451" s="81"/>
      <c r="E1451" s="81"/>
      <c r="F1451" s="81"/>
      <c r="G1451" s="81"/>
      <c r="H1451" s="81"/>
      <c r="I1451" s="81"/>
      <c r="J1451" s="81"/>
      <c r="K1451" s="81"/>
      <c r="L1451" s="81"/>
      <c r="M1451" s="81"/>
      <c r="N1451" s="81"/>
      <c r="O1451" s="81"/>
      <c r="P1451" s="81"/>
    </row>
    <row r="1452" spans="1:16" ht="16.5" thickBot="1" x14ac:dyDescent="0.25">
      <c r="A1452" s="400" t="s">
        <v>12</v>
      </c>
      <c r="B1452" s="402" t="s">
        <v>13</v>
      </c>
      <c r="C1452" s="403"/>
      <c r="D1452" s="404" t="s">
        <v>220</v>
      </c>
      <c r="E1452" s="391" t="s">
        <v>15</v>
      </c>
      <c r="F1452" s="392"/>
      <c r="G1452" s="392"/>
      <c r="H1452" s="392"/>
      <c r="I1452" s="393"/>
      <c r="J1452" s="404" t="s">
        <v>16</v>
      </c>
      <c r="K1452" s="404" t="s">
        <v>17</v>
      </c>
      <c r="L1452" s="391" t="s">
        <v>18</v>
      </c>
      <c r="M1452" s="392"/>
      <c r="N1452" s="393"/>
      <c r="O1452" s="394" t="s">
        <v>115</v>
      </c>
      <c r="P1452" s="395"/>
    </row>
    <row r="1453" spans="1:16" ht="32.25" thickBot="1" x14ac:dyDescent="0.25">
      <c r="A1453" s="401"/>
      <c r="B1453" s="82" t="s">
        <v>19</v>
      </c>
      <c r="C1453" s="83" t="s">
        <v>20</v>
      </c>
      <c r="D1453" s="405"/>
      <c r="E1453" s="84" t="s">
        <v>21</v>
      </c>
      <c r="F1453" s="84" t="s">
        <v>22</v>
      </c>
      <c r="G1453" s="85" t="s">
        <v>23</v>
      </c>
      <c r="H1453" s="119" t="s">
        <v>24</v>
      </c>
      <c r="I1453" s="86" t="s">
        <v>25</v>
      </c>
      <c r="J1453" s="405"/>
      <c r="K1453" s="405"/>
      <c r="L1453" s="176" t="s">
        <v>223</v>
      </c>
      <c r="M1453" s="85" t="s">
        <v>221</v>
      </c>
      <c r="N1453" s="83" t="s">
        <v>222</v>
      </c>
      <c r="O1453" s="396"/>
      <c r="P1453" s="397"/>
    </row>
    <row r="1454" spans="1:16" ht="15.75" x14ac:dyDescent="0.2">
      <c r="A1454" s="151">
        <v>45673</v>
      </c>
      <c r="B1454" s="152"/>
      <c r="C1454" s="152">
        <v>233724</v>
      </c>
      <c r="D1454" s="148"/>
      <c r="E1454" s="245"/>
      <c r="F1454" s="96"/>
      <c r="G1454" s="152"/>
      <c r="H1454" s="153"/>
      <c r="I1454" s="157"/>
      <c r="J1454" s="149"/>
      <c r="K1454" s="99"/>
      <c r="L1454" s="173"/>
      <c r="M1454" s="94"/>
      <c r="N1454" s="100"/>
      <c r="O1454" s="406"/>
      <c r="P1454" s="407"/>
    </row>
    <row r="1455" spans="1:16" ht="15.75" x14ac:dyDescent="0.2">
      <c r="A1455" s="151">
        <v>45678</v>
      </c>
      <c r="B1455" s="152">
        <v>233724</v>
      </c>
      <c r="C1455" s="152">
        <v>233772</v>
      </c>
      <c r="D1455" s="148">
        <f>+C1455-B1455</f>
        <v>48</v>
      </c>
      <c r="E1455" s="245" t="s">
        <v>306</v>
      </c>
      <c r="F1455" s="96" t="s">
        <v>307</v>
      </c>
      <c r="G1455" s="152">
        <v>20.007999999999999</v>
      </c>
      <c r="H1455" s="153">
        <v>24.99</v>
      </c>
      <c r="I1455" s="157">
        <f>G1455*H1455</f>
        <v>499.99991999999997</v>
      </c>
      <c r="J1455" s="149">
        <f>D1455/G1455</f>
        <v>2.3990403838464616</v>
      </c>
      <c r="K1455" s="99">
        <v>45678</v>
      </c>
      <c r="L1455" s="173" t="s">
        <v>227</v>
      </c>
      <c r="M1455" s="94" t="s">
        <v>261</v>
      </c>
      <c r="N1455" s="100" t="s">
        <v>196</v>
      </c>
      <c r="O1455" s="406" t="s">
        <v>202</v>
      </c>
      <c r="P1455" s="407"/>
    </row>
    <row r="1456" spans="1:16" ht="15.75" x14ac:dyDescent="0.2">
      <c r="A1456" s="151">
        <v>45679</v>
      </c>
      <c r="B1456" s="152">
        <v>233772</v>
      </c>
      <c r="C1456" s="152">
        <v>234291</v>
      </c>
      <c r="D1456" s="148">
        <f>+C1456-B1456</f>
        <v>519</v>
      </c>
      <c r="E1456" s="245" t="s">
        <v>308</v>
      </c>
      <c r="F1456" s="96" t="s">
        <v>305</v>
      </c>
      <c r="G1456" s="152">
        <v>24.096399999999999</v>
      </c>
      <c r="H1456" s="153">
        <v>24.9</v>
      </c>
      <c r="I1456" s="157">
        <f>G1456*H1456</f>
        <v>600.00036</v>
      </c>
      <c r="J1456" s="149">
        <f>D1456/G1456</f>
        <v>21.538487076907753</v>
      </c>
      <c r="K1456" s="99">
        <v>45679</v>
      </c>
      <c r="L1456" s="173" t="s">
        <v>227</v>
      </c>
      <c r="M1456" s="94" t="s">
        <v>261</v>
      </c>
      <c r="N1456" s="100" t="s">
        <v>196</v>
      </c>
      <c r="O1456" s="406" t="s">
        <v>197</v>
      </c>
      <c r="P1456" s="407"/>
    </row>
    <row r="1457" spans="1:16" ht="15.75" x14ac:dyDescent="0.2">
      <c r="A1457" s="151">
        <v>45681</v>
      </c>
      <c r="B1457" s="152">
        <v>234291</v>
      </c>
      <c r="C1457" s="152">
        <v>234535</v>
      </c>
      <c r="D1457" s="148">
        <f>+C1457-B1457</f>
        <v>244</v>
      </c>
      <c r="E1457" s="245" t="s">
        <v>309</v>
      </c>
      <c r="F1457" s="96" t="s">
        <v>310</v>
      </c>
      <c r="G1457" s="152">
        <v>20.080300000000001</v>
      </c>
      <c r="H1457" s="153">
        <v>24.9</v>
      </c>
      <c r="I1457" s="157">
        <f>G1457*H1457</f>
        <v>499.99946999999997</v>
      </c>
      <c r="J1457" s="149">
        <f>D1457/G1457</f>
        <v>12.151212880285652</v>
      </c>
      <c r="K1457" s="99">
        <v>45680</v>
      </c>
      <c r="L1457" s="173" t="s">
        <v>223</v>
      </c>
      <c r="M1457" s="94" t="s">
        <v>227</v>
      </c>
      <c r="N1457" s="100" t="s">
        <v>227</v>
      </c>
      <c r="O1457" s="406" t="s">
        <v>264</v>
      </c>
      <c r="P1457" s="407"/>
    </row>
    <row r="1458" spans="1:16" ht="15.75" x14ac:dyDescent="0.2">
      <c r="A1458" s="151"/>
      <c r="B1458" s="152"/>
      <c r="C1458" s="152"/>
      <c r="D1458" s="148">
        <f>+C1458-B1458</f>
        <v>0</v>
      </c>
      <c r="E1458" s="245"/>
      <c r="F1458" s="96"/>
      <c r="G1458" s="152"/>
      <c r="H1458" s="153"/>
      <c r="I1458" s="157">
        <f>G1458*H1458</f>
        <v>0</v>
      </c>
      <c r="J1458" s="149" t="e">
        <f>D1458/G1458</f>
        <v>#DIV/0!</v>
      </c>
      <c r="K1458" s="99"/>
      <c r="L1458" s="173"/>
      <c r="M1458" s="94"/>
      <c r="N1458" s="100"/>
      <c r="O1458" s="406"/>
      <c r="P1458" s="407"/>
    </row>
    <row r="1459" spans="1:16" ht="16.5" thickBot="1" x14ac:dyDescent="0.25">
      <c r="A1459" s="93"/>
      <c r="B1459" s="128"/>
      <c r="C1459" s="128"/>
      <c r="D1459" s="129"/>
      <c r="E1459" s="245"/>
      <c r="F1459" s="96"/>
      <c r="G1459" s="96"/>
      <c r="H1459" s="97"/>
      <c r="I1459" s="91"/>
      <c r="J1459" s="98"/>
      <c r="K1459" s="92"/>
      <c r="L1459" s="174"/>
      <c r="M1459" s="163"/>
      <c r="N1459" s="101"/>
      <c r="O1459" s="417"/>
      <c r="P1459" s="418"/>
    </row>
    <row r="1460" spans="1:16" ht="16.5" thickBot="1" x14ac:dyDescent="0.25">
      <c r="A1460" s="243" t="s">
        <v>28</v>
      </c>
      <c r="B1460" s="104"/>
      <c r="C1460" s="105"/>
      <c r="D1460" s="106">
        <f>SUM(D1454:D1459)</f>
        <v>811</v>
      </c>
      <c r="E1460" s="107"/>
      <c r="F1460" s="107"/>
      <c r="G1460" s="118">
        <f>SUM(G1454:G1459)</f>
        <v>64.184699999999992</v>
      </c>
      <c r="H1460" s="105"/>
      <c r="I1460" s="118">
        <f>SUM(I1454:I1459)</f>
        <v>1599.9997499999999</v>
      </c>
      <c r="J1460" s="109">
        <f>D1460/G1460</f>
        <v>12.635409996463332</v>
      </c>
      <c r="K1460" s="110"/>
      <c r="L1460" s="175"/>
      <c r="M1460" s="111"/>
      <c r="N1460" s="112"/>
      <c r="O1460" s="419"/>
      <c r="P1460" s="420"/>
    </row>
    <row r="1461" spans="1:16" ht="15.75" x14ac:dyDescent="0.2">
      <c r="A1461" s="76"/>
      <c r="B1461" s="113"/>
      <c r="C1461" s="113"/>
      <c r="D1461" s="113"/>
      <c r="E1461" s="113"/>
      <c r="F1461" s="113"/>
      <c r="G1461" s="113"/>
      <c r="H1461" s="113"/>
      <c r="I1461" s="76"/>
      <c r="J1461" s="76"/>
      <c r="K1461" s="76"/>
      <c r="L1461" s="76"/>
      <c r="M1461" s="76"/>
      <c r="N1461" s="76"/>
      <c r="O1461" s="113"/>
      <c r="P1461" s="114"/>
    </row>
    <row r="1462" spans="1:16" ht="15.75" x14ac:dyDescent="0.2">
      <c r="A1462" s="76"/>
      <c r="B1462" s="113"/>
      <c r="C1462" s="113"/>
      <c r="D1462" s="113"/>
      <c r="E1462" s="113"/>
      <c r="F1462" s="113"/>
      <c r="G1462" s="113"/>
      <c r="H1462" s="113"/>
      <c r="I1462" s="76"/>
      <c r="J1462" s="76"/>
      <c r="K1462" s="76"/>
      <c r="L1462" s="76"/>
      <c r="M1462" s="76"/>
      <c r="N1462" s="76"/>
      <c r="O1462" s="113"/>
      <c r="P1462" s="114"/>
    </row>
    <row r="1463" spans="1:16" ht="15.75" x14ac:dyDescent="0.2">
      <c r="A1463" s="76"/>
      <c r="B1463" s="113"/>
      <c r="C1463" s="113"/>
      <c r="D1463" s="113"/>
      <c r="E1463" s="113"/>
      <c r="F1463" s="113"/>
      <c r="G1463" s="113"/>
      <c r="H1463" s="113"/>
      <c r="I1463" s="76"/>
      <c r="J1463" s="76"/>
      <c r="K1463" s="76"/>
      <c r="L1463" s="76"/>
      <c r="M1463" s="1"/>
      <c r="N1463" s="1"/>
      <c r="O1463" s="3"/>
      <c r="P1463" s="114"/>
    </row>
    <row r="1464" spans="1:16" ht="15.75" x14ac:dyDescent="0.2">
      <c r="A1464" s="115"/>
      <c r="B1464" s="398" t="s">
        <v>29</v>
      </c>
      <c r="C1464" s="398"/>
      <c r="D1464" s="398"/>
      <c r="E1464" s="116"/>
      <c r="F1464" s="116"/>
      <c r="G1464" s="116"/>
      <c r="H1464" s="115"/>
      <c r="I1464" s="116" t="s">
        <v>30</v>
      </c>
      <c r="J1464" s="115"/>
      <c r="K1464" s="116"/>
      <c r="L1464" s="116"/>
      <c r="M1464" s="116"/>
      <c r="N1464" s="116" t="s">
        <v>31</v>
      </c>
      <c r="O1464" s="116"/>
      <c r="P1464" s="117"/>
    </row>
    <row r="1465" spans="1:16" ht="15.75" x14ac:dyDescent="0.2">
      <c r="A1465" s="116"/>
      <c r="B1465" s="399" t="s">
        <v>185</v>
      </c>
      <c r="C1465" s="399"/>
      <c r="D1465" s="399"/>
      <c r="E1465" s="76"/>
      <c r="F1465" s="76"/>
      <c r="G1465" s="76"/>
      <c r="H1465" s="115"/>
      <c r="I1465" s="76" t="s">
        <v>199</v>
      </c>
      <c r="J1465" s="115"/>
      <c r="K1465" s="76"/>
      <c r="L1465" s="76"/>
      <c r="M1465" s="76"/>
      <c r="N1465" s="76" t="s">
        <v>182</v>
      </c>
      <c r="O1465" s="76"/>
      <c r="P1465" s="117"/>
    </row>
    <row r="1466" spans="1:16" ht="15.75" x14ac:dyDescent="0.2">
      <c r="A1466" s="399" t="s">
        <v>183</v>
      </c>
      <c r="B1466" s="399"/>
      <c r="C1466" s="399"/>
      <c r="D1466" s="399"/>
      <c r="E1466" s="399"/>
      <c r="F1466" s="76"/>
      <c r="G1466" s="76"/>
      <c r="H1466" s="115"/>
      <c r="I1466" s="76" t="s">
        <v>201</v>
      </c>
      <c r="J1466" s="115"/>
      <c r="K1466" s="76"/>
      <c r="L1466" s="76"/>
      <c r="M1466" s="76"/>
      <c r="N1466" s="76" t="s">
        <v>124</v>
      </c>
      <c r="O1466" s="76"/>
      <c r="P1466" s="117"/>
    </row>
    <row r="1467" spans="1:16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</row>
    <row r="1468" spans="1:16" x14ac:dyDescent="0.2">
      <c r="A1468" s="414" t="s">
        <v>224</v>
      </c>
      <c r="B1468" s="414"/>
      <c r="C1468" s="414"/>
      <c r="D1468" s="414"/>
      <c r="E1468" s="414"/>
      <c r="F1468"/>
      <c r="G1468"/>
      <c r="H1468"/>
      <c r="I1468"/>
      <c r="J1468"/>
      <c r="K1468"/>
      <c r="L1468"/>
      <c r="M1468"/>
      <c r="N1468"/>
      <c r="O1468"/>
      <c r="P1468"/>
    </row>
    <row r="1469" spans="1:16" x14ac:dyDescent="0.2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</row>
    <row r="1470" spans="1:16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</row>
    <row r="1471" spans="1:16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</row>
    <row r="1472" spans="1:16" x14ac:dyDescent="0.2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</row>
    <row r="1473" spans="1:16" ht="15.75" x14ac:dyDescent="0.2">
      <c r="A1473" s="399" t="s">
        <v>164</v>
      </c>
      <c r="B1473" s="399"/>
      <c r="C1473" s="399"/>
      <c r="D1473" s="399"/>
      <c r="E1473" s="399"/>
      <c r="F1473" s="399"/>
      <c r="G1473" s="399"/>
      <c r="H1473" s="399"/>
      <c r="I1473" s="399"/>
      <c r="J1473" s="399"/>
      <c r="K1473" s="399"/>
      <c r="L1473" s="399"/>
      <c r="M1473" s="399"/>
      <c r="N1473" s="399"/>
      <c r="O1473" s="399"/>
      <c r="P1473" s="399"/>
    </row>
    <row r="1474" spans="1:16" ht="15.75" x14ac:dyDescent="0.2">
      <c r="A1474" s="399" t="s">
        <v>1</v>
      </c>
      <c r="B1474" s="399"/>
      <c r="C1474" s="399"/>
      <c r="D1474" s="399"/>
      <c r="E1474" s="399"/>
      <c r="F1474" s="399"/>
      <c r="G1474" s="399"/>
      <c r="H1474" s="399"/>
      <c r="I1474" s="399"/>
      <c r="J1474" s="399"/>
      <c r="K1474" s="399"/>
      <c r="L1474" s="399"/>
      <c r="M1474" s="399"/>
      <c r="N1474" s="399"/>
      <c r="O1474" s="399"/>
      <c r="P1474" s="399"/>
    </row>
    <row r="1475" spans="1:16" ht="15.75" x14ac:dyDescent="0.2">
      <c r="A1475" s="399"/>
      <c r="B1475" s="399"/>
      <c r="C1475" s="399"/>
      <c r="D1475" s="399"/>
      <c r="E1475" s="399"/>
      <c r="F1475" s="399"/>
      <c r="G1475" s="399"/>
      <c r="H1475" s="399"/>
      <c r="I1475" s="399"/>
      <c r="J1475" s="399"/>
      <c r="K1475" s="399"/>
      <c r="L1475" s="399"/>
      <c r="M1475" s="399"/>
      <c r="N1475" s="399"/>
      <c r="O1475" s="399"/>
      <c r="P1475" s="399"/>
    </row>
    <row r="1476" spans="1:16" ht="15.75" x14ac:dyDescent="0.2">
      <c r="A1476" s="421" t="s">
        <v>256</v>
      </c>
      <c r="B1476" s="421"/>
      <c r="C1476" s="421"/>
      <c r="D1476" s="421"/>
      <c r="E1476" s="421"/>
      <c r="F1476" s="421"/>
      <c r="G1476" s="421"/>
      <c r="H1476" s="421"/>
      <c r="I1476" s="421"/>
      <c r="J1476" s="421"/>
      <c r="K1476" s="421"/>
      <c r="L1476" s="421"/>
      <c r="M1476" s="421"/>
      <c r="N1476" s="421"/>
      <c r="O1476" s="421"/>
      <c r="P1476" s="421"/>
    </row>
    <row r="1477" spans="1:16" ht="15.75" x14ac:dyDescent="0.2">
      <c r="A1477" s="77"/>
      <c r="B1477" s="77"/>
      <c r="C1477" s="77"/>
      <c r="D1477" s="77"/>
      <c r="E1477" s="77"/>
      <c r="F1477" s="77"/>
      <c r="G1477" s="77"/>
      <c r="H1477" s="77"/>
      <c r="I1477" s="77"/>
      <c r="J1477" s="77"/>
      <c r="K1477" s="77"/>
      <c r="L1477" s="77"/>
      <c r="M1477" s="77"/>
      <c r="N1477" s="77"/>
      <c r="O1477" s="77"/>
      <c r="P1477" s="77"/>
    </row>
    <row r="1478" spans="1:16" ht="16.5" thickBot="1" x14ac:dyDescent="0.25">
      <c r="A1478" s="77"/>
      <c r="B1478" s="77"/>
      <c r="C1478" s="77"/>
      <c r="D1478" s="77"/>
      <c r="E1478" s="77"/>
      <c r="F1478" s="77"/>
      <c r="G1478" s="77"/>
      <c r="H1478" s="77"/>
      <c r="I1478" s="77"/>
      <c r="J1478" s="77"/>
      <c r="K1478" s="77"/>
      <c r="L1478" s="77"/>
      <c r="M1478" s="77"/>
      <c r="N1478" s="77"/>
      <c r="O1478" s="77"/>
      <c r="P1478" s="77"/>
    </row>
    <row r="1479" spans="1:16" ht="16.5" thickBot="1" x14ac:dyDescent="0.25">
      <c r="A1479" s="78" t="s">
        <v>2</v>
      </c>
      <c r="B1479" s="408" t="s">
        <v>126</v>
      </c>
      <c r="C1479" s="409"/>
      <c r="D1479" s="79" t="s">
        <v>3</v>
      </c>
      <c r="E1479" s="408">
        <v>2019</v>
      </c>
      <c r="F1479" s="410"/>
      <c r="G1479" s="410"/>
      <c r="H1479" s="409"/>
      <c r="I1479" s="79" t="s">
        <v>4</v>
      </c>
      <c r="J1479" s="80" t="s">
        <v>189</v>
      </c>
      <c r="K1479" s="80"/>
      <c r="L1479" s="80"/>
      <c r="M1479" s="80" t="s">
        <v>5</v>
      </c>
      <c r="N1479" s="408" t="s">
        <v>193</v>
      </c>
      <c r="O1479" s="410"/>
      <c r="P1479" s="413"/>
    </row>
    <row r="1480" spans="1:16" ht="16.5" thickBot="1" x14ac:dyDescent="0.25">
      <c r="A1480" s="77"/>
      <c r="B1480" s="77"/>
      <c r="C1480" s="77"/>
      <c r="D1480" s="77"/>
      <c r="E1480" s="77"/>
      <c r="F1480" s="77"/>
      <c r="G1480" s="77"/>
      <c r="H1480" s="77"/>
      <c r="I1480" s="77"/>
      <c r="J1480" s="77"/>
      <c r="K1480" s="77"/>
      <c r="L1480" s="77"/>
      <c r="M1480" s="77"/>
      <c r="N1480" s="77"/>
      <c r="O1480" s="77"/>
      <c r="P1480" s="77"/>
    </row>
    <row r="1481" spans="1:16" ht="16.5" thickBot="1" x14ac:dyDescent="0.25">
      <c r="A1481" s="78" t="s">
        <v>6</v>
      </c>
      <c r="B1481" s="408" t="s">
        <v>166</v>
      </c>
      <c r="C1481" s="409"/>
      <c r="D1481" s="79" t="s">
        <v>7</v>
      </c>
      <c r="E1481" s="408" t="s">
        <v>180</v>
      </c>
      <c r="F1481" s="410"/>
      <c r="G1481" s="410"/>
      <c r="H1481" s="409"/>
      <c r="I1481" s="79" t="s">
        <v>8</v>
      </c>
      <c r="J1481" s="80">
        <v>15</v>
      </c>
      <c r="K1481" s="80"/>
      <c r="L1481" s="80"/>
      <c r="M1481" s="80" t="s">
        <v>9</v>
      </c>
      <c r="N1481" s="80"/>
      <c r="O1481" s="178"/>
      <c r="P1481" s="179">
        <v>50</v>
      </c>
    </row>
    <row r="1482" spans="1:16" ht="16.5" thickBot="1" x14ac:dyDescent="0.25">
      <c r="A1482" s="77"/>
      <c r="B1482" s="77"/>
      <c r="C1482" s="77"/>
      <c r="D1482" s="77"/>
      <c r="E1482" s="77"/>
      <c r="F1482" s="77"/>
      <c r="G1482" s="77"/>
      <c r="H1482" s="77"/>
      <c r="I1482" s="77"/>
      <c r="J1482" s="77"/>
      <c r="K1482" s="77"/>
      <c r="L1482" s="77"/>
      <c r="M1482" s="77"/>
      <c r="N1482" s="77"/>
      <c r="O1482" s="77"/>
      <c r="P1482" s="77"/>
    </row>
    <row r="1483" spans="1:16" ht="16.5" thickBot="1" x14ac:dyDescent="0.25">
      <c r="A1483" s="411" t="s">
        <v>10</v>
      </c>
      <c r="B1483" s="412"/>
      <c r="C1483" s="408" t="s">
        <v>165</v>
      </c>
      <c r="D1483" s="410"/>
      <c r="E1483" s="410"/>
      <c r="F1483" s="410"/>
      <c r="G1483" s="410"/>
      <c r="H1483" s="410"/>
      <c r="I1483" s="410"/>
      <c r="J1483" s="410"/>
      <c r="K1483" s="410"/>
      <c r="L1483" s="410"/>
      <c r="M1483" s="410"/>
      <c r="N1483" s="410"/>
      <c r="O1483" s="410"/>
      <c r="P1483" s="413"/>
    </row>
    <row r="1484" spans="1:16" ht="16.5" thickBot="1" x14ac:dyDescent="0.25">
      <c r="A1484" s="77"/>
      <c r="B1484" s="77"/>
      <c r="C1484" s="77"/>
      <c r="D1484" s="77"/>
      <c r="E1484" s="77"/>
      <c r="F1484" s="77"/>
      <c r="G1484" s="77"/>
      <c r="H1484" s="77"/>
      <c r="I1484" s="77"/>
      <c r="J1484" s="77"/>
      <c r="K1484" s="77"/>
      <c r="L1484" s="77"/>
      <c r="M1484" s="77"/>
      <c r="N1484" s="77"/>
      <c r="O1484" s="77"/>
      <c r="P1484" s="77"/>
    </row>
    <row r="1485" spans="1:16" ht="16.5" thickBot="1" x14ac:dyDescent="0.25">
      <c r="A1485" s="411" t="s">
        <v>11</v>
      </c>
      <c r="B1485" s="412"/>
      <c r="C1485" s="408" t="s">
        <v>194</v>
      </c>
      <c r="D1485" s="410"/>
      <c r="E1485" s="410"/>
      <c r="F1485" s="410"/>
      <c r="G1485" s="410"/>
      <c r="H1485" s="410"/>
      <c r="I1485" s="410"/>
      <c r="J1485" s="410"/>
      <c r="K1485" s="410"/>
      <c r="L1485" s="410"/>
      <c r="M1485" s="410"/>
      <c r="N1485" s="410"/>
      <c r="O1485" s="410"/>
      <c r="P1485" s="413"/>
    </row>
    <row r="1486" spans="1:16" ht="16.5" thickBot="1" x14ac:dyDescent="0.25">
      <c r="A1486" s="81"/>
      <c r="B1486" s="81"/>
      <c r="C1486" s="81"/>
      <c r="D1486" s="81"/>
      <c r="E1486" s="81"/>
      <c r="F1486" s="81"/>
      <c r="G1486" s="81"/>
      <c r="H1486" s="81"/>
      <c r="I1486" s="81"/>
      <c r="J1486" s="81"/>
      <c r="K1486" s="81"/>
      <c r="L1486" s="81"/>
      <c r="M1486" s="81"/>
      <c r="N1486" s="81"/>
      <c r="O1486" s="81"/>
      <c r="P1486" s="81"/>
    </row>
    <row r="1487" spans="1:16" ht="16.5" thickBot="1" x14ac:dyDescent="0.25">
      <c r="A1487" s="400" t="s">
        <v>12</v>
      </c>
      <c r="B1487" s="402" t="s">
        <v>13</v>
      </c>
      <c r="C1487" s="403"/>
      <c r="D1487" s="404" t="s">
        <v>220</v>
      </c>
      <c r="E1487" s="391" t="s">
        <v>15</v>
      </c>
      <c r="F1487" s="392"/>
      <c r="G1487" s="392"/>
      <c r="H1487" s="392"/>
      <c r="I1487" s="393"/>
      <c r="J1487" s="404" t="s">
        <v>16</v>
      </c>
      <c r="K1487" s="404" t="s">
        <v>17</v>
      </c>
      <c r="L1487" s="391" t="s">
        <v>18</v>
      </c>
      <c r="M1487" s="392"/>
      <c r="N1487" s="393"/>
      <c r="O1487" s="394" t="s">
        <v>115</v>
      </c>
      <c r="P1487" s="395"/>
    </row>
    <row r="1488" spans="1:16" ht="32.25" thickBot="1" x14ac:dyDescent="0.25">
      <c r="A1488" s="401"/>
      <c r="B1488" s="82" t="s">
        <v>19</v>
      </c>
      <c r="C1488" s="83" t="s">
        <v>20</v>
      </c>
      <c r="D1488" s="405"/>
      <c r="E1488" s="84" t="s">
        <v>21</v>
      </c>
      <c r="F1488" s="84" t="s">
        <v>22</v>
      </c>
      <c r="G1488" s="85" t="s">
        <v>23</v>
      </c>
      <c r="H1488" s="119" t="s">
        <v>24</v>
      </c>
      <c r="I1488" s="86" t="s">
        <v>25</v>
      </c>
      <c r="J1488" s="405"/>
      <c r="K1488" s="405"/>
      <c r="L1488" s="176" t="s">
        <v>223</v>
      </c>
      <c r="M1488" s="85" t="s">
        <v>221</v>
      </c>
      <c r="N1488" s="83" t="s">
        <v>222</v>
      </c>
      <c r="O1488" s="396"/>
      <c r="P1488" s="397"/>
    </row>
    <row r="1489" spans="1:16" ht="15.75" x14ac:dyDescent="0.2">
      <c r="A1489" s="151">
        <v>45681</v>
      </c>
      <c r="B1489" s="152"/>
      <c r="C1489" s="152">
        <v>234535</v>
      </c>
      <c r="D1489" s="148"/>
      <c r="E1489" s="245"/>
      <c r="F1489" s="96"/>
      <c r="G1489" s="152"/>
      <c r="H1489" s="153"/>
      <c r="I1489" s="157"/>
      <c r="J1489" s="149"/>
      <c r="K1489" s="99"/>
      <c r="L1489" s="173"/>
      <c r="M1489" s="94"/>
      <c r="N1489" s="100"/>
      <c r="O1489" s="406"/>
      <c r="P1489" s="407"/>
    </row>
    <row r="1490" spans="1:16" ht="15.75" x14ac:dyDescent="0.2">
      <c r="A1490" s="151">
        <v>45684</v>
      </c>
      <c r="B1490" s="152">
        <v>234535</v>
      </c>
      <c r="C1490" s="152">
        <v>234786</v>
      </c>
      <c r="D1490" s="148">
        <f>+C1490-B1490</f>
        <v>251</v>
      </c>
      <c r="E1490" s="245" t="s">
        <v>316</v>
      </c>
      <c r="F1490" s="96" t="s">
        <v>317</v>
      </c>
      <c r="G1490" s="152">
        <v>24.2424</v>
      </c>
      <c r="H1490" s="153">
        <v>24.75</v>
      </c>
      <c r="I1490" s="157">
        <f>G1490*H1490</f>
        <v>599.99940000000004</v>
      </c>
      <c r="J1490" s="149">
        <f>D1490/G1490</f>
        <v>10.353760353760354</v>
      </c>
      <c r="K1490" s="99">
        <v>45684</v>
      </c>
      <c r="L1490" s="173" t="s">
        <v>227</v>
      </c>
      <c r="M1490" s="94" t="s">
        <v>261</v>
      </c>
      <c r="N1490" s="100" t="s">
        <v>196</v>
      </c>
      <c r="O1490" s="406" t="s">
        <v>197</v>
      </c>
      <c r="P1490" s="407"/>
    </row>
    <row r="1491" spans="1:16" ht="15.75" x14ac:dyDescent="0.2">
      <c r="A1491" s="151">
        <v>45685</v>
      </c>
      <c r="B1491" s="152">
        <v>234786</v>
      </c>
      <c r="C1491" s="152">
        <v>235046</v>
      </c>
      <c r="D1491" s="148">
        <f>+C1491-B1491</f>
        <v>260</v>
      </c>
      <c r="E1491" s="245" t="s">
        <v>318</v>
      </c>
      <c r="F1491" s="96" t="s">
        <v>315</v>
      </c>
      <c r="G1491" s="152">
        <v>10.101000000000001</v>
      </c>
      <c r="H1491" s="153">
        <v>24.75</v>
      </c>
      <c r="I1491" s="157">
        <f>G1491*H1491</f>
        <v>249.99975000000003</v>
      </c>
      <c r="J1491" s="149">
        <f>D1491/G1491</f>
        <v>25.74002574002574</v>
      </c>
      <c r="K1491" s="99">
        <v>45685</v>
      </c>
      <c r="L1491" s="173" t="s">
        <v>227</v>
      </c>
      <c r="M1491" s="94" t="s">
        <v>261</v>
      </c>
      <c r="N1491" s="100" t="s">
        <v>196</v>
      </c>
      <c r="O1491" s="406" t="s">
        <v>266</v>
      </c>
      <c r="P1491" s="407"/>
    </row>
    <row r="1492" spans="1:16" ht="15.75" x14ac:dyDescent="0.2">
      <c r="A1492" s="151">
        <v>45686</v>
      </c>
      <c r="B1492" s="152">
        <v>235046</v>
      </c>
      <c r="C1492" s="152">
        <v>235296</v>
      </c>
      <c r="D1492" s="148">
        <f>+C1492-B1492</f>
        <v>250</v>
      </c>
      <c r="E1492" s="245" t="s">
        <v>319</v>
      </c>
      <c r="F1492" s="96" t="s">
        <v>320</v>
      </c>
      <c r="G1492" s="152">
        <v>16.1616</v>
      </c>
      <c r="H1492" s="153">
        <v>24.75</v>
      </c>
      <c r="I1492" s="157">
        <f>G1492*H1492</f>
        <v>399.99959999999999</v>
      </c>
      <c r="J1492" s="149">
        <f>D1492/G1492</f>
        <v>15.468765468765469</v>
      </c>
      <c r="K1492" s="99">
        <v>45686</v>
      </c>
      <c r="L1492" s="173" t="s">
        <v>227</v>
      </c>
      <c r="M1492" s="94" t="s">
        <v>261</v>
      </c>
      <c r="N1492" s="100" t="s">
        <v>196</v>
      </c>
      <c r="O1492" s="406" t="s">
        <v>264</v>
      </c>
      <c r="P1492" s="407"/>
    </row>
    <row r="1493" spans="1:16" ht="15.75" x14ac:dyDescent="0.2">
      <c r="A1493" s="151">
        <v>45687</v>
      </c>
      <c r="B1493" s="152">
        <v>235296</v>
      </c>
      <c r="C1493" s="152">
        <v>235573</v>
      </c>
      <c r="D1493" s="148">
        <f>+C1493-B1493</f>
        <v>277</v>
      </c>
      <c r="E1493" s="245" t="s">
        <v>321</v>
      </c>
      <c r="F1493" s="96" t="s">
        <v>322</v>
      </c>
      <c r="G1493" s="152">
        <v>26.748999999999999</v>
      </c>
      <c r="H1493" s="153">
        <v>24.3</v>
      </c>
      <c r="I1493" s="157">
        <f>G1493*H1493</f>
        <v>650.00069999999994</v>
      </c>
      <c r="J1493" s="149">
        <f>D1493/G1493</f>
        <v>10.355527309432128</v>
      </c>
      <c r="K1493" s="99">
        <v>45687</v>
      </c>
      <c r="L1493" s="173" t="s">
        <v>227</v>
      </c>
      <c r="M1493" s="94" t="s">
        <v>261</v>
      </c>
      <c r="N1493" s="100" t="s">
        <v>196</v>
      </c>
      <c r="O1493" s="406" t="s">
        <v>266</v>
      </c>
      <c r="P1493" s="407"/>
    </row>
    <row r="1494" spans="1:16" ht="15.75" x14ac:dyDescent="0.2">
      <c r="A1494" s="151"/>
      <c r="B1494" s="152"/>
      <c r="C1494" s="152"/>
      <c r="D1494" s="148">
        <f>+C1494-B1494</f>
        <v>0</v>
      </c>
      <c r="E1494" s="245"/>
      <c r="F1494" s="96"/>
      <c r="G1494" s="152"/>
      <c r="H1494" s="153"/>
      <c r="I1494" s="157">
        <f>G1494*H1494</f>
        <v>0</v>
      </c>
      <c r="J1494" s="149" t="e">
        <f>D1494/G1494</f>
        <v>#DIV/0!</v>
      </c>
      <c r="K1494" s="99"/>
      <c r="L1494" s="173"/>
      <c r="M1494" s="94"/>
      <c r="N1494" s="100"/>
      <c r="O1494" s="406"/>
      <c r="P1494" s="407"/>
    </row>
    <row r="1495" spans="1:16" ht="15.75" x14ac:dyDescent="0.2">
      <c r="A1495" s="151"/>
      <c r="B1495" s="152"/>
      <c r="C1495" s="152"/>
      <c r="D1495" s="148"/>
      <c r="E1495" s="245"/>
      <c r="F1495" s="96"/>
      <c r="G1495" s="152"/>
      <c r="H1495" s="153"/>
      <c r="I1495" s="157"/>
      <c r="J1495" s="149"/>
      <c r="K1495" s="99"/>
      <c r="L1495" s="173"/>
      <c r="M1495" s="94"/>
      <c r="N1495" s="100"/>
      <c r="O1495" s="415"/>
      <c r="P1495" s="416"/>
    </row>
    <row r="1496" spans="1:16" ht="16.5" thickBot="1" x14ac:dyDescent="0.25">
      <c r="A1496" s="93"/>
      <c r="B1496" s="128"/>
      <c r="C1496" s="128"/>
      <c r="D1496" s="129"/>
      <c r="E1496" s="245"/>
      <c r="F1496" s="96"/>
      <c r="G1496" s="96"/>
      <c r="H1496" s="97"/>
      <c r="I1496" s="91"/>
      <c r="J1496" s="98"/>
      <c r="K1496" s="92"/>
      <c r="L1496" s="174"/>
      <c r="M1496" s="163"/>
      <c r="N1496" s="101"/>
      <c r="O1496" s="417"/>
      <c r="P1496" s="418"/>
    </row>
    <row r="1497" spans="1:16" ht="16.5" thickBot="1" x14ac:dyDescent="0.25">
      <c r="A1497" s="265" t="s">
        <v>28</v>
      </c>
      <c r="B1497" s="104"/>
      <c r="C1497" s="105"/>
      <c r="D1497" s="106">
        <f>SUM(D1489:D1496)</f>
        <v>1038</v>
      </c>
      <c r="E1497" s="107"/>
      <c r="F1497" s="107"/>
      <c r="G1497" s="118">
        <f>SUM(G1489:G1496)</f>
        <v>77.254000000000005</v>
      </c>
      <c r="H1497" s="105"/>
      <c r="I1497" s="118">
        <f>SUM(I1489:I1496)</f>
        <v>1899.9994500000003</v>
      </c>
      <c r="J1497" s="109">
        <f>D1497/G1497</f>
        <v>13.436197478447717</v>
      </c>
      <c r="K1497" s="110"/>
      <c r="L1497" s="175"/>
      <c r="M1497" s="111"/>
      <c r="N1497" s="112"/>
      <c r="O1497" s="419"/>
      <c r="P1497" s="420"/>
    </row>
    <row r="1498" spans="1:16" ht="15.75" x14ac:dyDescent="0.2">
      <c r="A1498" s="76"/>
      <c r="B1498" s="113"/>
      <c r="C1498" s="113"/>
      <c r="D1498" s="113"/>
      <c r="E1498" s="113"/>
      <c r="F1498" s="113"/>
      <c r="G1498" s="113"/>
      <c r="H1498" s="113"/>
      <c r="I1498" s="76"/>
      <c r="J1498" s="76"/>
      <c r="K1498" s="76"/>
      <c r="L1498" s="76"/>
      <c r="M1498" s="76"/>
      <c r="N1498" s="76"/>
      <c r="O1498" s="113"/>
      <c r="P1498" s="114"/>
    </row>
    <row r="1499" spans="1:16" ht="15.75" x14ac:dyDescent="0.2">
      <c r="A1499" s="76"/>
      <c r="B1499" s="113"/>
      <c r="C1499" s="113"/>
      <c r="D1499" s="113"/>
      <c r="E1499" s="113"/>
      <c r="F1499" s="113"/>
      <c r="G1499" s="113"/>
      <c r="H1499" s="113"/>
      <c r="I1499" s="76"/>
      <c r="J1499" s="76"/>
      <c r="K1499" s="76"/>
      <c r="L1499" s="76"/>
      <c r="M1499" s="76"/>
      <c r="N1499" s="76"/>
      <c r="O1499" s="113"/>
      <c r="P1499" s="114"/>
    </row>
    <row r="1500" spans="1:16" ht="15.75" x14ac:dyDescent="0.2">
      <c r="A1500" s="76"/>
      <c r="B1500" s="113"/>
      <c r="C1500" s="113"/>
      <c r="D1500" s="113"/>
      <c r="E1500" s="113"/>
      <c r="F1500" s="113"/>
      <c r="G1500" s="113"/>
      <c r="H1500" s="113"/>
      <c r="I1500" s="76"/>
      <c r="J1500" s="76"/>
      <c r="K1500" s="76"/>
      <c r="L1500" s="76"/>
      <c r="M1500" s="1"/>
      <c r="N1500" s="1"/>
      <c r="O1500" s="3"/>
      <c r="P1500" s="114"/>
    </row>
    <row r="1501" spans="1:16" ht="15.75" x14ac:dyDescent="0.2">
      <c r="A1501" s="115"/>
      <c r="B1501" s="398" t="s">
        <v>29</v>
      </c>
      <c r="C1501" s="398"/>
      <c r="D1501" s="398"/>
      <c r="E1501" s="116"/>
      <c r="F1501" s="116"/>
      <c r="G1501" s="116"/>
      <c r="H1501" s="115"/>
      <c r="I1501" s="116" t="s">
        <v>30</v>
      </c>
      <c r="J1501" s="115"/>
      <c r="K1501" s="116"/>
      <c r="L1501" s="116"/>
      <c r="M1501" s="116"/>
      <c r="N1501" s="116" t="s">
        <v>31</v>
      </c>
      <c r="O1501" s="116"/>
      <c r="P1501" s="117"/>
    </row>
    <row r="1502" spans="1:16" ht="15.75" x14ac:dyDescent="0.2">
      <c r="A1502" s="116"/>
      <c r="B1502" s="399" t="s">
        <v>185</v>
      </c>
      <c r="C1502" s="399"/>
      <c r="D1502" s="399"/>
      <c r="E1502" s="76"/>
      <c r="F1502" s="76"/>
      <c r="G1502" s="76"/>
      <c r="H1502" s="115"/>
      <c r="I1502" s="76" t="s">
        <v>199</v>
      </c>
      <c r="J1502" s="115"/>
      <c r="K1502" s="76"/>
      <c r="L1502" s="76"/>
      <c r="M1502" s="76"/>
      <c r="N1502" s="76" t="s">
        <v>182</v>
      </c>
      <c r="O1502" s="76"/>
      <c r="P1502" s="117"/>
    </row>
    <row r="1503" spans="1:16" ht="15.75" x14ac:dyDescent="0.2">
      <c r="A1503" s="399" t="s">
        <v>183</v>
      </c>
      <c r="B1503" s="399"/>
      <c r="C1503" s="399"/>
      <c r="D1503" s="399"/>
      <c r="E1503" s="399"/>
      <c r="F1503" s="76"/>
      <c r="G1503" s="76"/>
      <c r="H1503" s="115"/>
      <c r="I1503" s="76" t="s">
        <v>201</v>
      </c>
      <c r="J1503" s="115"/>
      <c r="K1503" s="76"/>
      <c r="L1503" s="76"/>
      <c r="M1503" s="76"/>
      <c r="N1503" s="76" t="s">
        <v>124</v>
      </c>
      <c r="O1503" s="76"/>
      <c r="P1503" s="117"/>
    </row>
    <row r="1504" spans="1:16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</row>
    <row r="1505" spans="1:16" x14ac:dyDescent="0.2">
      <c r="A1505" s="414" t="s">
        <v>224</v>
      </c>
      <c r="B1505" s="414"/>
      <c r="C1505" s="414"/>
      <c r="D1505" s="414"/>
      <c r="E1505" s="414"/>
      <c r="F1505"/>
      <c r="G1505"/>
      <c r="H1505"/>
      <c r="I1505"/>
      <c r="J1505"/>
      <c r="K1505"/>
      <c r="L1505"/>
      <c r="M1505"/>
      <c r="N1505"/>
      <c r="O1505"/>
      <c r="P1505"/>
    </row>
    <row r="1506" spans="1:16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</row>
    <row r="1507" spans="1:16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</row>
    <row r="1508" spans="1:16" x14ac:dyDescent="0.2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</row>
    <row r="1509" spans="1:16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</row>
    <row r="1510" spans="1:16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</row>
    <row r="1511" spans="1:16" ht="15.75" x14ac:dyDescent="0.2">
      <c r="A1511" s="399" t="s">
        <v>164</v>
      </c>
      <c r="B1511" s="399"/>
      <c r="C1511" s="399"/>
      <c r="D1511" s="399"/>
      <c r="E1511" s="399"/>
      <c r="F1511" s="399"/>
      <c r="G1511" s="399"/>
      <c r="H1511" s="399"/>
      <c r="I1511" s="399"/>
      <c r="J1511" s="399"/>
      <c r="K1511" s="399"/>
      <c r="L1511" s="399"/>
      <c r="M1511" s="399"/>
      <c r="N1511" s="399"/>
      <c r="O1511" s="399"/>
      <c r="P1511" s="399"/>
    </row>
    <row r="1512" spans="1:16" ht="15.75" x14ac:dyDescent="0.2">
      <c r="A1512" s="399" t="s">
        <v>1</v>
      </c>
      <c r="B1512" s="399"/>
      <c r="C1512" s="399"/>
      <c r="D1512" s="399"/>
      <c r="E1512" s="399"/>
      <c r="F1512" s="399"/>
      <c r="G1512" s="399"/>
      <c r="H1512" s="399"/>
      <c r="I1512" s="399"/>
      <c r="J1512" s="399"/>
      <c r="K1512" s="399"/>
      <c r="L1512" s="399"/>
      <c r="M1512" s="399"/>
      <c r="N1512" s="399"/>
      <c r="O1512" s="399"/>
      <c r="P1512" s="399"/>
    </row>
    <row r="1513" spans="1:16" ht="15.75" x14ac:dyDescent="0.2">
      <c r="A1513" s="399"/>
      <c r="B1513" s="399"/>
      <c r="C1513" s="399"/>
      <c r="D1513" s="399"/>
      <c r="E1513" s="399"/>
      <c r="F1513" s="399"/>
      <c r="G1513" s="399"/>
      <c r="H1513" s="399"/>
      <c r="I1513" s="399"/>
      <c r="J1513" s="399"/>
      <c r="K1513" s="399"/>
      <c r="L1513" s="399"/>
      <c r="M1513" s="399"/>
      <c r="N1513" s="399"/>
      <c r="O1513" s="399"/>
      <c r="P1513" s="399"/>
    </row>
    <row r="1514" spans="1:16" ht="15.75" x14ac:dyDescent="0.2">
      <c r="A1514" s="421" t="s">
        <v>256</v>
      </c>
      <c r="B1514" s="421"/>
      <c r="C1514" s="421"/>
      <c r="D1514" s="421"/>
      <c r="E1514" s="421"/>
      <c r="F1514" s="421"/>
      <c r="G1514" s="421"/>
      <c r="H1514" s="421"/>
      <c r="I1514" s="421"/>
      <c r="J1514" s="421"/>
      <c r="K1514" s="421"/>
      <c r="L1514" s="421"/>
      <c r="M1514" s="421"/>
      <c r="N1514" s="421"/>
      <c r="O1514" s="421"/>
      <c r="P1514" s="421"/>
    </row>
    <row r="1515" spans="1:16" ht="15.75" x14ac:dyDescent="0.2">
      <c r="A1515" s="77"/>
      <c r="B1515" s="77"/>
      <c r="C1515" s="77"/>
      <c r="D1515" s="77"/>
      <c r="E1515" s="77"/>
      <c r="F1515" s="77"/>
      <c r="G1515" s="77"/>
      <c r="H1515" s="77"/>
      <c r="I1515" s="77"/>
      <c r="J1515" s="77"/>
      <c r="K1515" s="77"/>
      <c r="L1515" s="77"/>
      <c r="M1515" s="77"/>
      <c r="N1515" s="77"/>
      <c r="O1515" s="77"/>
      <c r="P1515" s="77"/>
    </row>
    <row r="1516" spans="1:16" ht="16.5" thickBot="1" x14ac:dyDescent="0.25">
      <c r="A1516" s="77"/>
      <c r="B1516" s="77"/>
      <c r="C1516" s="77"/>
      <c r="D1516" s="77"/>
      <c r="E1516" s="77"/>
      <c r="F1516" s="77"/>
      <c r="G1516" s="77"/>
      <c r="H1516" s="77"/>
      <c r="I1516" s="77"/>
      <c r="J1516" s="77"/>
      <c r="K1516" s="77"/>
      <c r="L1516" s="77"/>
      <c r="M1516" s="77"/>
      <c r="N1516" s="77"/>
      <c r="O1516" s="77"/>
      <c r="P1516" s="77"/>
    </row>
    <row r="1517" spans="1:16" ht="16.5" thickBot="1" x14ac:dyDescent="0.25">
      <c r="A1517" s="78" t="s">
        <v>2</v>
      </c>
      <c r="B1517" s="408" t="s">
        <v>126</v>
      </c>
      <c r="C1517" s="409"/>
      <c r="D1517" s="79" t="s">
        <v>3</v>
      </c>
      <c r="E1517" s="408">
        <v>2019</v>
      </c>
      <c r="F1517" s="410"/>
      <c r="G1517" s="410"/>
      <c r="H1517" s="409"/>
      <c r="I1517" s="79" t="s">
        <v>4</v>
      </c>
      <c r="J1517" s="80" t="s">
        <v>189</v>
      </c>
      <c r="K1517" s="80"/>
      <c r="L1517" s="80"/>
      <c r="M1517" s="80" t="s">
        <v>5</v>
      </c>
      <c r="N1517" s="408" t="s">
        <v>193</v>
      </c>
      <c r="O1517" s="410"/>
      <c r="P1517" s="413"/>
    </row>
    <row r="1518" spans="1:16" ht="16.5" thickBot="1" x14ac:dyDescent="0.25">
      <c r="A1518" s="77"/>
      <c r="B1518" s="77"/>
      <c r="C1518" s="77"/>
      <c r="D1518" s="77"/>
      <c r="E1518" s="77"/>
      <c r="F1518" s="77"/>
      <c r="G1518" s="77"/>
      <c r="H1518" s="77"/>
      <c r="I1518" s="77"/>
      <c r="J1518" s="77"/>
      <c r="K1518" s="77"/>
      <c r="L1518" s="77"/>
      <c r="M1518" s="77"/>
      <c r="N1518" s="77"/>
      <c r="O1518" s="77"/>
      <c r="P1518" s="77"/>
    </row>
    <row r="1519" spans="1:16" ht="16.5" thickBot="1" x14ac:dyDescent="0.25">
      <c r="A1519" s="78" t="s">
        <v>6</v>
      </c>
      <c r="B1519" s="408" t="s">
        <v>166</v>
      </c>
      <c r="C1519" s="409"/>
      <c r="D1519" s="79" t="s">
        <v>7</v>
      </c>
      <c r="E1519" s="408" t="s">
        <v>180</v>
      </c>
      <c r="F1519" s="410"/>
      <c r="G1519" s="410"/>
      <c r="H1519" s="409"/>
      <c r="I1519" s="79" t="s">
        <v>8</v>
      </c>
      <c r="J1519" s="80">
        <v>15</v>
      </c>
      <c r="K1519" s="80"/>
      <c r="L1519" s="80"/>
      <c r="M1519" s="80" t="s">
        <v>9</v>
      </c>
      <c r="N1519" s="80"/>
      <c r="O1519" s="178"/>
      <c r="P1519" s="179">
        <v>50</v>
      </c>
    </row>
    <row r="1520" spans="1:16" ht="16.5" thickBot="1" x14ac:dyDescent="0.25">
      <c r="A1520" s="77"/>
      <c r="B1520" s="77"/>
      <c r="C1520" s="77"/>
      <c r="D1520" s="77"/>
      <c r="E1520" s="77"/>
      <c r="F1520" s="77"/>
      <c r="G1520" s="77"/>
      <c r="H1520" s="77"/>
      <c r="I1520" s="77"/>
      <c r="J1520" s="77"/>
      <c r="K1520" s="77"/>
      <c r="L1520" s="77"/>
      <c r="M1520" s="77"/>
      <c r="N1520" s="77"/>
      <c r="O1520" s="77"/>
      <c r="P1520" s="77"/>
    </row>
    <row r="1521" spans="1:16" ht="16.5" thickBot="1" x14ac:dyDescent="0.25">
      <c r="A1521" s="411" t="s">
        <v>10</v>
      </c>
      <c r="B1521" s="412"/>
      <c r="C1521" s="408" t="s">
        <v>165</v>
      </c>
      <c r="D1521" s="410"/>
      <c r="E1521" s="410"/>
      <c r="F1521" s="410"/>
      <c r="G1521" s="410"/>
      <c r="H1521" s="410"/>
      <c r="I1521" s="410"/>
      <c r="J1521" s="410"/>
      <c r="K1521" s="410"/>
      <c r="L1521" s="410"/>
      <c r="M1521" s="410"/>
      <c r="N1521" s="410"/>
      <c r="O1521" s="410"/>
      <c r="P1521" s="413"/>
    </row>
    <row r="1522" spans="1:16" ht="16.5" thickBot="1" x14ac:dyDescent="0.25">
      <c r="A1522" s="77"/>
      <c r="B1522" s="77"/>
      <c r="C1522" s="77"/>
      <c r="D1522" s="77"/>
      <c r="E1522" s="77"/>
      <c r="F1522" s="77"/>
      <c r="G1522" s="77"/>
      <c r="H1522" s="77"/>
      <c r="I1522" s="77"/>
      <c r="J1522" s="77"/>
      <c r="K1522" s="77"/>
      <c r="L1522" s="77"/>
      <c r="M1522" s="77"/>
      <c r="N1522" s="77"/>
      <c r="O1522" s="77"/>
      <c r="P1522" s="77"/>
    </row>
    <row r="1523" spans="1:16" ht="16.5" thickBot="1" x14ac:dyDescent="0.25">
      <c r="A1523" s="411" t="s">
        <v>11</v>
      </c>
      <c r="B1523" s="412"/>
      <c r="C1523" s="408" t="s">
        <v>194</v>
      </c>
      <c r="D1523" s="410"/>
      <c r="E1523" s="410"/>
      <c r="F1523" s="410"/>
      <c r="G1523" s="410"/>
      <c r="H1523" s="410"/>
      <c r="I1523" s="410"/>
      <c r="J1523" s="410"/>
      <c r="K1523" s="410"/>
      <c r="L1523" s="410"/>
      <c r="M1523" s="410"/>
      <c r="N1523" s="410"/>
      <c r="O1523" s="410"/>
      <c r="P1523" s="413"/>
    </row>
    <row r="1524" spans="1:16" ht="16.5" thickBot="1" x14ac:dyDescent="0.25">
      <c r="A1524" s="81"/>
      <c r="B1524" s="81"/>
      <c r="C1524" s="81"/>
      <c r="D1524" s="81"/>
      <c r="E1524" s="81"/>
      <c r="F1524" s="81"/>
      <c r="G1524" s="81"/>
      <c r="H1524" s="81"/>
      <c r="I1524" s="81"/>
      <c r="J1524" s="81"/>
      <c r="K1524" s="81"/>
      <c r="L1524" s="81"/>
      <c r="M1524" s="81"/>
      <c r="N1524" s="81"/>
      <c r="O1524" s="81"/>
      <c r="P1524" s="81"/>
    </row>
    <row r="1525" spans="1:16" ht="16.5" thickBot="1" x14ac:dyDescent="0.25">
      <c r="A1525" s="400" t="s">
        <v>12</v>
      </c>
      <c r="B1525" s="402" t="s">
        <v>13</v>
      </c>
      <c r="C1525" s="403"/>
      <c r="D1525" s="404" t="s">
        <v>220</v>
      </c>
      <c r="E1525" s="391" t="s">
        <v>15</v>
      </c>
      <c r="F1525" s="392"/>
      <c r="G1525" s="392"/>
      <c r="H1525" s="392"/>
      <c r="I1525" s="393"/>
      <c r="J1525" s="404" t="s">
        <v>16</v>
      </c>
      <c r="K1525" s="404" t="s">
        <v>17</v>
      </c>
      <c r="L1525" s="391" t="s">
        <v>18</v>
      </c>
      <c r="M1525" s="392"/>
      <c r="N1525" s="393"/>
      <c r="O1525" s="394" t="s">
        <v>115</v>
      </c>
      <c r="P1525" s="395"/>
    </row>
    <row r="1526" spans="1:16" ht="32.25" thickBot="1" x14ac:dyDescent="0.25">
      <c r="A1526" s="401"/>
      <c r="B1526" s="82" t="s">
        <v>19</v>
      </c>
      <c r="C1526" s="83" t="s">
        <v>20</v>
      </c>
      <c r="D1526" s="405"/>
      <c r="E1526" s="84" t="s">
        <v>21</v>
      </c>
      <c r="F1526" s="84" t="s">
        <v>22</v>
      </c>
      <c r="G1526" s="85" t="s">
        <v>23</v>
      </c>
      <c r="H1526" s="119" t="s">
        <v>24</v>
      </c>
      <c r="I1526" s="86" t="s">
        <v>25</v>
      </c>
      <c r="J1526" s="405"/>
      <c r="K1526" s="405"/>
      <c r="L1526" s="176" t="s">
        <v>223</v>
      </c>
      <c r="M1526" s="85" t="s">
        <v>221</v>
      </c>
      <c r="N1526" s="83" t="s">
        <v>222</v>
      </c>
      <c r="O1526" s="396"/>
      <c r="P1526" s="397"/>
    </row>
    <row r="1527" spans="1:16" ht="15.75" x14ac:dyDescent="0.2">
      <c r="A1527" s="151">
        <v>45687</v>
      </c>
      <c r="B1527" s="152"/>
      <c r="C1527" s="152">
        <v>235573</v>
      </c>
      <c r="D1527" s="148"/>
      <c r="E1527" s="245"/>
      <c r="F1527" s="96"/>
      <c r="G1527" s="152"/>
      <c r="H1527" s="153"/>
      <c r="I1527" s="157"/>
      <c r="J1527" s="149"/>
      <c r="K1527" s="99"/>
      <c r="L1527" s="173"/>
      <c r="M1527" s="94"/>
      <c r="N1527" s="100"/>
      <c r="O1527" s="406"/>
      <c r="P1527" s="407"/>
    </row>
    <row r="1528" spans="1:16" ht="15.75" x14ac:dyDescent="0.2">
      <c r="A1528" s="151">
        <v>45692</v>
      </c>
      <c r="B1528" s="152">
        <v>235573</v>
      </c>
      <c r="C1528" s="152">
        <v>236127</v>
      </c>
      <c r="D1528" s="148">
        <f>+C1528-B1528</f>
        <v>554</v>
      </c>
      <c r="E1528" s="245" t="s">
        <v>358</v>
      </c>
      <c r="F1528" s="96" t="s">
        <v>343</v>
      </c>
      <c r="G1528" s="152">
        <v>12.345700000000001</v>
      </c>
      <c r="H1528" s="153">
        <v>24.3</v>
      </c>
      <c r="I1528" s="157">
        <f>G1528*H1528</f>
        <v>300.00051000000002</v>
      </c>
      <c r="J1528" s="149">
        <f>D1528/G1528</f>
        <v>44.873923714329685</v>
      </c>
      <c r="K1528" s="99">
        <v>45692</v>
      </c>
      <c r="L1528" s="173" t="s">
        <v>227</v>
      </c>
      <c r="M1528" s="94" t="s">
        <v>261</v>
      </c>
      <c r="N1528" s="100" t="s">
        <v>359</v>
      </c>
      <c r="O1528" s="406" t="s">
        <v>235</v>
      </c>
      <c r="P1528" s="407"/>
    </row>
    <row r="1529" spans="1:16" ht="15.75" x14ac:dyDescent="0.2">
      <c r="A1529" s="151"/>
      <c r="B1529" s="155"/>
      <c r="C1529" s="152"/>
      <c r="D1529" s="148">
        <f>+C1529-B1529</f>
        <v>0</v>
      </c>
      <c r="E1529" s="245"/>
      <c r="F1529" s="96"/>
      <c r="G1529" s="152"/>
      <c r="H1529" s="153"/>
      <c r="I1529" s="157">
        <f>G1529*H1529</f>
        <v>0</v>
      </c>
      <c r="J1529" s="149" t="e">
        <f>D1529/G1529</f>
        <v>#DIV/0!</v>
      </c>
      <c r="K1529" s="99"/>
      <c r="L1529" s="173"/>
      <c r="M1529" s="94"/>
      <c r="N1529" s="100"/>
      <c r="O1529" s="406"/>
      <c r="P1529" s="407"/>
    </row>
    <row r="1530" spans="1:16" ht="16.5" thickBot="1" x14ac:dyDescent="0.25">
      <c r="A1530" s="93"/>
      <c r="B1530" s="128"/>
      <c r="C1530" s="128"/>
      <c r="D1530" s="129"/>
      <c r="E1530" s="245"/>
      <c r="F1530" s="96"/>
      <c r="G1530" s="96"/>
      <c r="H1530" s="97"/>
      <c r="I1530" s="91"/>
      <c r="J1530" s="98"/>
      <c r="K1530" s="92"/>
      <c r="L1530" s="174"/>
      <c r="M1530" s="163"/>
      <c r="N1530" s="101"/>
      <c r="O1530" s="417"/>
      <c r="P1530" s="418"/>
    </row>
    <row r="1531" spans="1:16" ht="16.5" thickBot="1" x14ac:dyDescent="0.25">
      <c r="A1531" s="265" t="s">
        <v>28</v>
      </c>
      <c r="B1531" s="104"/>
      <c r="C1531" s="105"/>
      <c r="D1531" s="106">
        <f>SUM(D1527:D1530)</f>
        <v>554</v>
      </c>
      <c r="E1531" s="107"/>
      <c r="F1531" s="107"/>
      <c r="G1531" s="118">
        <f>SUM(G1527:G1530)</f>
        <v>12.345700000000001</v>
      </c>
      <c r="H1531" s="105"/>
      <c r="I1531" s="118">
        <f>SUM(I1527:I1530)</f>
        <v>300.00051000000002</v>
      </c>
      <c r="J1531" s="109">
        <f>D1531/G1531</f>
        <v>44.873923714329685</v>
      </c>
      <c r="K1531" s="110"/>
      <c r="L1531" s="175"/>
      <c r="M1531" s="111"/>
      <c r="N1531" s="112"/>
      <c r="O1531" s="419"/>
      <c r="P1531" s="420"/>
    </row>
    <row r="1532" spans="1:16" ht="15.75" x14ac:dyDescent="0.2">
      <c r="A1532" s="76"/>
      <c r="B1532" s="113"/>
      <c r="C1532" s="113"/>
      <c r="D1532" s="113"/>
      <c r="E1532" s="113"/>
      <c r="F1532" s="113"/>
      <c r="G1532" s="113"/>
      <c r="H1532" s="113"/>
      <c r="I1532" s="76"/>
      <c r="J1532" s="76"/>
      <c r="K1532" s="76"/>
      <c r="L1532" s="76"/>
      <c r="M1532" s="76"/>
      <c r="N1532" s="76"/>
      <c r="O1532" s="113"/>
      <c r="P1532" s="114"/>
    </row>
    <row r="1533" spans="1:16" ht="15.75" x14ac:dyDescent="0.2">
      <c r="A1533" s="76"/>
      <c r="B1533" s="113"/>
      <c r="C1533" s="113"/>
      <c r="D1533" s="113"/>
      <c r="E1533" s="113"/>
      <c r="F1533" s="113"/>
      <c r="G1533" s="113"/>
      <c r="H1533" s="113"/>
      <c r="I1533" s="76"/>
      <c r="J1533" s="76"/>
      <c r="K1533" s="76"/>
      <c r="L1533" s="76"/>
      <c r="M1533" s="76"/>
      <c r="N1533" s="76"/>
      <c r="O1533" s="113"/>
      <c r="P1533" s="114"/>
    </row>
    <row r="1534" spans="1:16" ht="15.75" x14ac:dyDescent="0.2">
      <c r="A1534" s="76"/>
      <c r="B1534" s="113"/>
      <c r="C1534" s="113"/>
      <c r="D1534" s="113"/>
      <c r="E1534" s="113"/>
      <c r="F1534" s="113"/>
      <c r="G1534" s="113"/>
      <c r="H1534" s="113"/>
      <c r="I1534" s="76"/>
      <c r="J1534" s="76"/>
      <c r="K1534" s="76"/>
      <c r="L1534" s="76"/>
      <c r="M1534" s="1"/>
      <c r="N1534" s="1"/>
      <c r="O1534" s="3"/>
      <c r="P1534" s="114"/>
    </row>
    <row r="1535" spans="1:16" ht="15.75" x14ac:dyDescent="0.2">
      <c r="A1535" s="115"/>
      <c r="B1535" s="398" t="s">
        <v>29</v>
      </c>
      <c r="C1535" s="398"/>
      <c r="D1535" s="398"/>
      <c r="E1535" s="116"/>
      <c r="F1535" s="116"/>
      <c r="G1535" s="116"/>
      <c r="H1535" s="115"/>
      <c r="I1535" s="116" t="s">
        <v>30</v>
      </c>
      <c r="J1535" s="115"/>
      <c r="K1535" s="116"/>
      <c r="L1535" s="116"/>
      <c r="M1535" s="116"/>
      <c r="N1535" s="116" t="s">
        <v>31</v>
      </c>
      <c r="O1535" s="116"/>
      <c r="P1535" s="117"/>
    </row>
    <row r="1536" spans="1:16" ht="15.75" x14ac:dyDescent="0.2">
      <c r="A1536" s="116"/>
      <c r="B1536" s="399" t="s">
        <v>185</v>
      </c>
      <c r="C1536" s="399"/>
      <c r="D1536" s="399"/>
      <c r="E1536" s="76"/>
      <c r="F1536" s="76"/>
      <c r="G1536" s="76"/>
      <c r="H1536" s="115"/>
      <c r="I1536" s="76" t="s">
        <v>199</v>
      </c>
      <c r="J1536" s="115"/>
      <c r="K1536" s="76"/>
      <c r="L1536" s="76"/>
      <c r="M1536" s="76"/>
      <c r="N1536" s="76" t="s">
        <v>182</v>
      </c>
      <c r="O1536" s="76"/>
      <c r="P1536" s="117"/>
    </row>
    <row r="1537" spans="1:16" ht="15.75" x14ac:dyDescent="0.2">
      <c r="A1537" s="399" t="s">
        <v>183</v>
      </c>
      <c r="B1537" s="399"/>
      <c r="C1537" s="399"/>
      <c r="D1537" s="399"/>
      <c r="E1537" s="399"/>
      <c r="F1537" s="76"/>
      <c r="G1537" s="76"/>
      <c r="H1537" s="115"/>
      <c r="I1537" s="76" t="s">
        <v>201</v>
      </c>
      <c r="J1537" s="115"/>
      <c r="K1537" s="76"/>
      <c r="L1537" s="76"/>
      <c r="M1537" s="76"/>
      <c r="N1537" s="76" t="s">
        <v>124</v>
      </c>
      <c r="O1537" s="76"/>
      <c r="P1537" s="117"/>
    </row>
    <row r="1538" spans="1:16" x14ac:dyDescent="0.2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</row>
    <row r="1539" spans="1:16" x14ac:dyDescent="0.2">
      <c r="A1539" s="414" t="s">
        <v>224</v>
      </c>
      <c r="B1539" s="414"/>
      <c r="C1539" s="414"/>
      <c r="D1539" s="414"/>
      <c r="E1539" s="414"/>
      <c r="F1539"/>
      <c r="G1539"/>
      <c r="H1539"/>
      <c r="I1539"/>
      <c r="J1539"/>
      <c r="K1539"/>
      <c r="L1539"/>
      <c r="M1539"/>
      <c r="N1539"/>
      <c r="O1539"/>
      <c r="P1539"/>
    </row>
    <row r="1540" spans="1:16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</row>
    <row r="1541" spans="1:16" x14ac:dyDescent="0.2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</row>
    <row r="1542" spans="1:16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</row>
    <row r="1543" spans="1:16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</row>
    <row r="1544" spans="1:16" ht="15.75" x14ac:dyDescent="0.2">
      <c r="A1544" s="399" t="s">
        <v>164</v>
      </c>
      <c r="B1544" s="399"/>
      <c r="C1544" s="399"/>
      <c r="D1544" s="399"/>
      <c r="E1544" s="399"/>
      <c r="F1544" s="399"/>
      <c r="G1544" s="399"/>
      <c r="H1544" s="399"/>
      <c r="I1544" s="399"/>
      <c r="J1544" s="399"/>
      <c r="K1544" s="399"/>
      <c r="L1544" s="399"/>
      <c r="M1544" s="399"/>
      <c r="N1544" s="399"/>
      <c r="O1544" s="399"/>
      <c r="P1544" s="399"/>
    </row>
    <row r="1545" spans="1:16" ht="15.75" x14ac:dyDescent="0.2">
      <c r="A1545" s="399" t="s">
        <v>1</v>
      </c>
      <c r="B1545" s="399"/>
      <c r="C1545" s="399"/>
      <c r="D1545" s="399"/>
      <c r="E1545" s="399"/>
      <c r="F1545" s="399"/>
      <c r="G1545" s="399"/>
      <c r="H1545" s="399"/>
      <c r="I1545" s="399"/>
      <c r="J1545" s="399"/>
      <c r="K1545" s="399"/>
      <c r="L1545" s="399"/>
      <c r="M1545" s="399"/>
      <c r="N1545" s="399"/>
      <c r="O1545" s="399"/>
      <c r="P1545" s="399"/>
    </row>
    <row r="1546" spans="1:16" ht="15.75" x14ac:dyDescent="0.2">
      <c r="A1546" s="399"/>
      <c r="B1546" s="399"/>
      <c r="C1546" s="399"/>
      <c r="D1546" s="399"/>
      <c r="E1546" s="399"/>
      <c r="F1546" s="399"/>
      <c r="G1546" s="399"/>
      <c r="H1546" s="399"/>
      <c r="I1546" s="399"/>
      <c r="J1546" s="399"/>
      <c r="K1546" s="399"/>
      <c r="L1546" s="399"/>
      <c r="M1546" s="399"/>
      <c r="N1546" s="399"/>
      <c r="O1546" s="399"/>
      <c r="P1546" s="399"/>
    </row>
    <row r="1547" spans="1:16" ht="15.75" x14ac:dyDescent="0.2">
      <c r="A1547" s="421" t="s">
        <v>256</v>
      </c>
      <c r="B1547" s="421"/>
      <c r="C1547" s="421"/>
      <c r="D1547" s="421"/>
      <c r="E1547" s="421"/>
      <c r="F1547" s="421"/>
      <c r="G1547" s="421"/>
      <c r="H1547" s="421"/>
      <c r="I1547" s="421"/>
      <c r="J1547" s="421"/>
      <c r="K1547" s="421"/>
      <c r="L1547" s="421"/>
      <c r="M1547" s="421"/>
      <c r="N1547" s="421"/>
      <c r="O1547" s="421"/>
      <c r="P1547" s="421"/>
    </row>
    <row r="1548" spans="1:16" ht="15.75" x14ac:dyDescent="0.2">
      <c r="A1548" s="77"/>
      <c r="B1548" s="77"/>
      <c r="C1548" s="77"/>
      <c r="D1548" s="77"/>
      <c r="E1548" s="77"/>
      <c r="F1548" s="77"/>
      <c r="G1548" s="77"/>
      <c r="H1548" s="77"/>
      <c r="I1548" s="77"/>
      <c r="J1548" s="77"/>
      <c r="K1548" s="77"/>
      <c r="L1548" s="77"/>
      <c r="M1548" s="77"/>
      <c r="N1548" s="77"/>
      <c r="O1548" s="77"/>
      <c r="P1548" s="77"/>
    </row>
    <row r="1549" spans="1:16" ht="16.5" thickBot="1" x14ac:dyDescent="0.25">
      <c r="A1549" s="77"/>
      <c r="B1549" s="77"/>
      <c r="C1549" s="77"/>
      <c r="D1549" s="77"/>
      <c r="E1549" s="77"/>
      <c r="F1549" s="77"/>
      <c r="G1549" s="77"/>
      <c r="H1549" s="77"/>
      <c r="I1549" s="77"/>
      <c r="J1549" s="77"/>
      <c r="K1549" s="77"/>
      <c r="L1549" s="77"/>
      <c r="M1549" s="77"/>
      <c r="N1549" s="77"/>
      <c r="O1549" s="77"/>
      <c r="P1549" s="77"/>
    </row>
    <row r="1550" spans="1:16" ht="16.5" thickBot="1" x14ac:dyDescent="0.25">
      <c r="A1550" s="78" t="s">
        <v>2</v>
      </c>
      <c r="B1550" s="408" t="s">
        <v>126</v>
      </c>
      <c r="C1550" s="409"/>
      <c r="D1550" s="79" t="s">
        <v>3</v>
      </c>
      <c r="E1550" s="408">
        <v>2019</v>
      </c>
      <c r="F1550" s="410"/>
      <c r="G1550" s="410"/>
      <c r="H1550" s="409"/>
      <c r="I1550" s="79" t="s">
        <v>4</v>
      </c>
      <c r="J1550" s="80" t="s">
        <v>189</v>
      </c>
      <c r="K1550" s="80"/>
      <c r="L1550" s="80"/>
      <c r="M1550" s="80" t="s">
        <v>5</v>
      </c>
      <c r="N1550" s="408" t="s">
        <v>193</v>
      </c>
      <c r="O1550" s="410"/>
      <c r="P1550" s="413"/>
    </row>
    <row r="1551" spans="1:16" ht="16.5" thickBot="1" x14ac:dyDescent="0.25">
      <c r="A1551" s="77"/>
      <c r="B1551" s="77"/>
      <c r="C1551" s="77"/>
      <c r="D1551" s="77"/>
      <c r="E1551" s="77"/>
      <c r="F1551" s="77"/>
      <c r="G1551" s="77"/>
      <c r="H1551" s="77"/>
      <c r="I1551" s="77"/>
      <c r="J1551" s="77"/>
      <c r="K1551" s="77"/>
      <c r="L1551" s="77"/>
      <c r="M1551" s="77"/>
      <c r="N1551" s="77"/>
      <c r="O1551" s="77"/>
      <c r="P1551" s="77"/>
    </row>
    <row r="1552" spans="1:16" ht="16.5" thickBot="1" x14ac:dyDescent="0.25">
      <c r="A1552" s="78" t="s">
        <v>6</v>
      </c>
      <c r="B1552" s="408" t="s">
        <v>166</v>
      </c>
      <c r="C1552" s="409"/>
      <c r="D1552" s="79" t="s">
        <v>7</v>
      </c>
      <c r="E1552" s="408" t="s">
        <v>180</v>
      </c>
      <c r="F1552" s="410"/>
      <c r="G1552" s="410"/>
      <c r="H1552" s="409"/>
      <c r="I1552" s="79" t="s">
        <v>8</v>
      </c>
      <c r="J1552" s="80">
        <v>15</v>
      </c>
      <c r="K1552" s="80"/>
      <c r="L1552" s="80"/>
      <c r="M1552" s="80" t="s">
        <v>9</v>
      </c>
      <c r="N1552" s="80"/>
      <c r="O1552" s="178"/>
      <c r="P1552" s="179">
        <v>50</v>
      </c>
    </row>
    <row r="1553" spans="1:16" ht="16.5" thickBot="1" x14ac:dyDescent="0.25">
      <c r="A1553" s="77"/>
      <c r="B1553" s="77"/>
      <c r="C1553" s="77"/>
      <c r="D1553" s="77"/>
      <c r="E1553" s="77"/>
      <c r="F1553" s="77"/>
      <c r="G1553" s="77"/>
      <c r="H1553" s="77"/>
      <c r="I1553" s="77"/>
      <c r="J1553" s="77"/>
      <c r="K1553" s="77"/>
      <c r="L1553" s="77"/>
      <c r="M1553" s="77"/>
      <c r="N1553" s="77"/>
      <c r="O1553" s="77"/>
      <c r="P1553" s="77"/>
    </row>
    <row r="1554" spans="1:16" ht="16.5" thickBot="1" x14ac:dyDescent="0.25">
      <c r="A1554" s="411" t="s">
        <v>10</v>
      </c>
      <c r="B1554" s="412"/>
      <c r="C1554" s="408" t="s">
        <v>165</v>
      </c>
      <c r="D1554" s="410"/>
      <c r="E1554" s="410"/>
      <c r="F1554" s="410"/>
      <c r="G1554" s="410"/>
      <c r="H1554" s="410"/>
      <c r="I1554" s="410"/>
      <c r="J1554" s="410"/>
      <c r="K1554" s="410"/>
      <c r="L1554" s="410"/>
      <c r="M1554" s="410"/>
      <c r="N1554" s="410"/>
      <c r="O1554" s="410"/>
      <c r="P1554" s="413"/>
    </row>
    <row r="1555" spans="1:16" ht="16.5" thickBot="1" x14ac:dyDescent="0.25">
      <c r="A1555" s="77"/>
      <c r="B1555" s="77"/>
      <c r="C1555" s="77"/>
      <c r="D1555" s="77"/>
      <c r="E1555" s="77"/>
      <c r="F1555" s="77"/>
      <c r="G1555" s="77"/>
      <c r="H1555" s="77"/>
      <c r="I1555" s="77"/>
      <c r="J1555" s="77"/>
      <c r="K1555" s="77"/>
      <c r="L1555" s="77"/>
      <c r="M1555" s="77"/>
      <c r="N1555" s="77"/>
      <c r="O1555" s="77"/>
      <c r="P1555" s="77"/>
    </row>
    <row r="1556" spans="1:16" ht="16.5" thickBot="1" x14ac:dyDescent="0.25">
      <c r="A1556" s="411" t="s">
        <v>11</v>
      </c>
      <c r="B1556" s="412"/>
      <c r="C1556" s="408" t="s">
        <v>194</v>
      </c>
      <c r="D1556" s="410"/>
      <c r="E1556" s="410"/>
      <c r="F1556" s="410"/>
      <c r="G1556" s="410"/>
      <c r="H1556" s="410"/>
      <c r="I1556" s="410"/>
      <c r="J1556" s="410"/>
      <c r="K1556" s="410"/>
      <c r="L1556" s="410"/>
      <c r="M1556" s="410"/>
      <c r="N1556" s="410"/>
      <c r="O1556" s="410"/>
      <c r="P1556" s="413"/>
    </row>
    <row r="1557" spans="1:16" ht="16.5" thickBot="1" x14ac:dyDescent="0.25">
      <c r="A1557" s="81"/>
      <c r="B1557" s="81"/>
      <c r="C1557" s="81"/>
      <c r="D1557" s="81"/>
      <c r="E1557" s="81"/>
      <c r="F1557" s="81"/>
      <c r="G1557" s="81"/>
      <c r="H1557" s="81"/>
      <c r="I1557" s="81"/>
      <c r="J1557" s="81"/>
      <c r="K1557" s="81"/>
      <c r="L1557" s="81"/>
      <c r="M1557" s="81"/>
      <c r="N1557" s="81"/>
      <c r="O1557" s="81"/>
      <c r="P1557" s="81"/>
    </row>
    <row r="1558" spans="1:16" ht="16.5" thickBot="1" x14ac:dyDescent="0.25">
      <c r="A1558" s="400" t="s">
        <v>12</v>
      </c>
      <c r="B1558" s="402" t="s">
        <v>13</v>
      </c>
      <c r="C1558" s="403"/>
      <c r="D1558" s="404" t="s">
        <v>220</v>
      </c>
      <c r="E1558" s="391" t="s">
        <v>15</v>
      </c>
      <c r="F1558" s="392"/>
      <c r="G1558" s="392"/>
      <c r="H1558" s="392"/>
      <c r="I1558" s="393"/>
      <c r="J1558" s="404" t="s">
        <v>16</v>
      </c>
      <c r="K1558" s="404" t="s">
        <v>17</v>
      </c>
      <c r="L1558" s="391" t="s">
        <v>18</v>
      </c>
      <c r="M1558" s="392"/>
      <c r="N1558" s="393"/>
      <c r="O1558" s="394" t="s">
        <v>115</v>
      </c>
      <c r="P1558" s="395"/>
    </row>
    <row r="1559" spans="1:16" ht="32.25" thickBot="1" x14ac:dyDescent="0.25">
      <c r="A1559" s="401"/>
      <c r="B1559" s="82" t="s">
        <v>19</v>
      </c>
      <c r="C1559" s="83" t="s">
        <v>20</v>
      </c>
      <c r="D1559" s="405"/>
      <c r="E1559" s="84" t="s">
        <v>21</v>
      </c>
      <c r="F1559" s="84" t="s">
        <v>22</v>
      </c>
      <c r="G1559" s="85" t="s">
        <v>23</v>
      </c>
      <c r="H1559" s="119" t="s">
        <v>24</v>
      </c>
      <c r="I1559" s="86" t="s">
        <v>25</v>
      </c>
      <c r="J1559" s="405"/>
      <c r="K1559" s="405"/>
      <c r="L1559" s="176" t="s">
        <v>223</v>
      </c>
      <c r="M1559" s="85" t="s">
        <v>221</v>
      </c>
      <c r="N1559" s="83" t="s">
        <v>222</v>
      </c>
      <c r="O1559" s="396"/>
      <c r="P1559" s="397"/>
    </row>
    <row r="1560" spans="1:16" ht="15.75" x14ac:dyDescent="0.2">
      <c r="A1560" s="151">
        <v>45692</v>
      </c>
      <c r="B1560" s="152"/>
      <c r="C1560" s="152">
        <v>236127</v>
      </c>
      <c r="D1560" s="148"/>
      <c r="E1560" s="245"/>
      <c r="F1560" s="96"/>
      <c r="G1560" s="152"/>
      <c r="H1560" s="153"/>
      <c r="I1560" s="157"/>
      <c r="J1560" s="149"/>
      <c r="K1560" s="99"/>
      <c r="L1560" s="173"/>
      <c r="M1560" s="94"/>
      <c r="N1560" s="100"/>
      <c r="O1560" s="406"/>
      <c r="P1560" s="407"/>
    </row>
    <row r="1561" spans="1:16" ht="15.75" x14ac:dyDescent="0.2">
      <c r="A1561" s="151">
        <v>45699</v>
      </c>
      <c r="B1561" s="152">
        <v>236127</v>
      </c>
      <c r="C1561" s="152">
        <v>236339</v>
      </c>
      <c r="D1561" s="148">
        <f>+C1561-B1561</f>
        <v>212</v>
      </c>
      <c r="E1561" s="245" t="s">
        <v>380</v>
      </c>
      <c r="F1561" s="96" t="s">
        <v>371</v>
      </c>
      <c r="G1561" s="152">
        <v>24.2424</v>
      </c>
      <c r="H1561" s="153">
        <v>24.75</v>
      </c>
      <c r="I1561" s="157">
        <f>G1561*H1561</f>
        <v>599.99940000000004</v>
      </c>
      <c r="J1561" s="149">
        <f>D1561/G1561</f>
        <v>8.7450087450087448</v>
      </c>
      <c r="K1561" s="99">
        <v>45699</v>
      </c>
      <c r="L1561" s="173" t="s">
        <v>227</v>
      </c>
      <c r="M1561" s="94" t="s">
        <v>261</v>
      </c>
      <c r="N1561" s="100" t="s">
        <v>196</v>
      </c>
      <c r="O1561" s="406" t="s">
        <v>381</v>
      </c>
      <c r="P1561" s="407"/>
    </row>
    <row r="1562" spans="1:16" ht="15.75" x14ac:dyDescent="0.2">
      <c r="A1562" s="151">
        <v>45701</v>
      </c>
      <c r="B1562" s="152">
        <v>236339</v>
      </c>
      <c r="C1562" s="152">
        <v>236615</v>
      </c>
      <c r="D1562" s="148">
        <f>+C1562-B1562</f>
        <v>276</v>
      </c>
      <c r="E1562" s="245" t="s">
        <v>382</v>
      </c>
      <c r="F1562" s="96" t="s">
        <v>370</v>
      </c>
      <c r="G1562" s="152">
        <v>28.455300000000001</v>
      </c>
      <c r="H1562" s="153">
        <v>24.6</v>
      </c>
      <c r="I1562" s="157">
        <f>G1562*H1562</f>
        <v>700.00038000000006</v>
      </c>
      <c r="J1562" s="149">
        <f>D1562/G1562</f>
        <v>9.6994233060273469</v>
      </c>
      <c r="K1562" s="99">
        <v>45701</v>
      </c>
      <c r="L1562" s="173" t="s">
        <v>227</v>
      </c>
      <c r="M1562" s="94" t="s">
        <v>261</v>
      </c>
      <c r="N1562" s="100" t="s">
        <v>331</v>
      </c>
      <c r="O1562" s="406" t="s">
        <v>264</v>
      </c>
      <c r="P1562" s="407"/>
    </row>
    <row r="1563" spans="1:16" ht="15.75" x14ac:dyDescent="0.2">
      <c r="A1563" s="151"/>
      <c r="B1563" s="152"/>
      <c r="C1563" s="152"/>
      <c r="D1563" s="148">
        <f>+C1563-B1563</f>
        <v>0</v>
      </c>
      <c r="E1563" s="245"/>
      <c r="F1563" s="96"/>
      <c r="G1563" s="152"/>
      <c r="H1563" s="153"/>
      <c r="I1563" s="157">
        <f>G1563*H1563</f>
        <v>0</v>
      </c>
      <c r="J1563" s="149" t="e">
        <f>D1563/G1563</f>
        <v>#DIV/0!</v>
      </c>
      <c r="K1563" s="99"/>
      <c r="L1563" s="173"/>
      <c r="M1563" s="94"/>
      <c r="N1563" s="100"/>
      <c r="O1563" s="406"/>
      <c r="P1563" s="407"/>
    </row>
    <row r="1564" spans="1:16" ht="16.5" thickBot="1" x14ac:dyDescent="0.25">
      <c r="A1564" s="93"/>
      <c r="B1564" s="128"/>
      <c r="C1564" s="128"/>
      <c r="D1564" s="129"/>
      <c r="E1564" s="245"/>
      <c r="F1564" s="96"/>
      <c r="G1564" s="96"/>
      <c r="H1564" s="97"/>
      <c r="I1564" s="91"/>
      <c r="J1564" s="98"/>
      <c r="K1564" s="92"/>
      <c r="L1564" s="174"/>
      <c r="M1564" s="163"/>
      <c r="N1564" s="101"/>
      <c r="O1564" s="417"/>
      <c r="P1564" s="418"/>
    </row>
    <row r="1565" spans="1:16" ht="16.5" thickBot="1" x14ac:dyDescent="0.25">
      <c r="A1565" s="282" t="s">
        <v>28</v>
      </c>
      <c r="B1565" s="104"/>
      <c r="C1565" s="105"/>
      <c r="D1565" s="106">
        <f>SUM(D1560:D1564)</f>
        <v>488</v>
      </c>
      <c r="E1565" s="107"/>
      <c r="F1565" s="107"/>
      <c r="G1565" s="118">
        <f>SUM(G1560:G1564)</f>
        <v>52.697699999999998</v>
      </c>
      <c r="H1565" s="105"/>
      <c r="I1565" s="118">
        <f>SUM(I1560:I1564)</f>
        <v>1299.9997800000001</v>
      </c>
      <c r="J1565" s="109">
        <f>D1565/G1565</f>
        <v>9.2603662019405029</v>
      </c>
      <c r="K1565" s="110"/>
      <c r="L1565" s="175"/>
      <c r="M1565" s="111"/>
      <c r="N1565" s="112"/>
      <c r="O1565" s="419"/>
      <c r="P1565" s="420"/>
    </row>
    <row r="1566" spans="1:16" ht="15.75" x14ac:dyDescent="0.2">
      <c r="A1566" s="76"/>
      <c r="B1566" s="113"/>
      <c r="C1566" s="113"/>
      <c r="D1566" s="113"/>
      <c r="E1566" s="113"/>
      <c r="F1566" s="113"/>
      <c r="G1566" s="113"/>
      <c r="H1566" s="113"/>
      <c r="I1566" s="76"/>
      <c r="J1566" s="76"/>
      <c r="K1566" s="76"/>
      <c r="L1566" s="76"/>
      <c r="M1566" s="76"/>
      <c r="N1566" s="76"/>
      <c r="O1566" s="113"/>
      <c r="P1566" s="114"/>
    </row>
    <row r="1567" spans="1:16" ht="15.75" x14ac:dyDescent="0.2">
      <c r="A1567" s="76"/>
      <c r="B1567" s="113"/>
      <c r="C1567" s="113"/>
      <c r="D1567" s="113"/>
      <c r="E1567" s="113"/>
      <c r="F1567" s="113"/>
      <c r="G1567" s="113"/>
      <c r="H1567" s="113"/>
      <c r="I1567" s="76"/>
      <c r="J1567" s="76"/>
      <c r="K1567" s="76"/>
      <c r="L1567" s="76"/>
      <c r="M1567" s="76"/>
      <c r="N1567" s="76"/>
      <c r="O1567" s="113"/>
      <c r="P1567" s="114"/>
    </row>
    <row r="1568" spans="1:16" ht="15.75" x14ac:dyDescent="0.2">
      <c r="A1568" s="76"/>
      <c r="B1568" s="113"/>
      <c r="C1568" s="113"/>
      <c r="D1568" s="113"/>
      <c r="E1568" s="113"/>
      <c r="F1568" s="113"/>
      <c r="G1568" s="113"/>
      <c r="H1568" s="113"/>
      <c r="I1568" s="76"/>
      <c r="J1568" s="76"/>
      <c r="K1568" s="76"/>
      <c r="L1568" s="76"/>
      <c r="M1568" s="1"/>
      <c r="N1568" s="1"/>
      <c r="O1568" s="3"/>
      <c r="P1568" s="114"/>
    </row>
    <row r="1569" spans="1:16" ht="15.75" x14ac:dyDescent="0.2">
      <c r="A1569" s="115"/>
      <c r="B1569" s="398" t="s">
        <v>29</v>
      </c>
      <c r="C1569" s="398"/>
      <c r="D1569" s="398"/>
      <c r="E1569" s="116"/>
      <c r="F1569" s="116"/>
      <c r="G1569" s="116"/>
      <c r="H1569" s="115"/>
      <c r="I1569" s="116" t="s">
        <v>30</v>
      </c>
      <c r="J1569" s="115"/>
      <c r="K1569" s="116"/>
      <c r="L1569" s="116"/>
      <c r="M1569" s="116"/>
      <c r="N1569" s="116" t="s">
        <v>31</v>
      </c>
      <c r="O1569" s="116"/>
      <c r="P1569" s="117"/>
    </row>
    <row r="1570" spans="1:16" ht="15.75" x14ac:dyDescent="0.2">
      <c r="A1570" s="116"/>
      <c r="B1570" s="399" t="s">
        <v>185</v>
      </c>
      <c r="C1570" s="399"/>
      <c r="D1570" s="399"/>
      <c r="E1570" s="76"/>
      <c r="F1570" s="76"/>
      <c r="G1570" s="76"/>
      <c r="H1570" s="115"/>
      <c r="I1570" s="76" t="s">
        <v>388</v>
      </c>
      <c r="J1570" s="115"/>
      <c r="K1570" s="76"/>
      <c r="L1570" s="76"/>
      <c r="M1570" s="76"/>
      <c r="N1570" s="76" t="s">
        <v>182</v>
      </c>
      <c r="O1570" s="76"/>
      <c r="P1570" s="117"/>
    </row>
    <row r="1571" spans="1:16" ht="15.75" x14ac:dyDescent="0.2">
      <c r="A1571" s="399" t="s">
        <v>183</v>
      </c>
      <c r="B1571" s="399"/>
      <c r="C1571" s="399"/>
      <c r="D1571" s="399"/>
      <c r="E1571" s="399"/>
      <c r="F1571" s="76"/>
      <c r="G1571" s="76"/>
      <c r="H1571" s="115"/>
      <c r="I1571" s="76" t="s">
        <v>201</v>
      </c>
      <c r="J1571" s="115"/>
      <c r="K1571" s="76"/>
      <c r="L1571" s="76"/>
      <c r="M1571" s="76"/>
      <c r="N1571" s="76" t="s">
        <v>124</v>
      </c>
      <c r="O1571" s="76"/>
      <c r="P1571" s="117"/>
    </row>
    <row r="1572" spans="1:16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</row>
    <row r="1573" spans="1:16" x14ac:dyDescent="0.2">
      <c r="A1573" s="414" t="s">
        <v>224</v>
      </c>
      <c r="B1573" s="414"/>
      <c r="C1573" s="414"/>
      <c r="D1573" s="414"/>
      <c r="E1573" s="414"/>
      <c r="F1573"/>
      <c r="G1573"/>
      <c r="H1573"/>
      <c r="I1573"/>
      <c r="J1573"/>
      <c r="K1573"/>
      <c r="L1573"/>
      <c r="M1573"/>
      <c r="N1573"/>
      <c r="O1573"/>
      <c r="P1573"/>
    </row>
    <row r="1574" spans="1:16" x14ac:dyDescent="0.2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</row>
    <row r="1575" spans="1:16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</row>
    <row r="1576" spans="1:16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</row>
    <row r="1577" spans="1:16" x14ac:dyDescent="0.2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</row>
    <row r="1578" spans="1:16" ht="15.75" x14ac:dyDescent="0.2">
      <c r="A1578" s="399" t="s">
        <v>164</v>
      </c>
      <c r="B1578" s="399"/>
      <c r="C1578" s="399"/>
      <c r="D1578" s="399"/>
      <c r="E1578" s="399"/>
      <c r="F1578" s="399"/>
      <c r="G1578" s="399"/>
      <c r="H1578" s="399"/>
      <c r="I1578" s="399"/>
      <c r="J1578" s="399"/>
      <c r="K1578" s="399"/>
      <c r="L1578" s="399"/>
      <c r="M1578" s="399"/>
      <c r="N1578" s="399"/>
      <c r="O1578" s="399"/>
      <c r="P1578" s="399"/>
    </row>
    <row r="1579" spans="1:16" ht="15.75" x14ac:dyDescent="0.2">
      <c r="A1579" s="399" t="s">
        <v>1</v>
      </c>
      <c r="B1579" s="399"/>
      <c r="C1579" s="399"/>
      <c r="D1579" s="399"/>
      <c r="E1579" s="399"/>
      <c r="F1579" s="399"/>
      <c r="G1579" s="399"/>
      <c r="H1579" s="399"/>
      <c r="I1579" s="399"/>
      <c r="J1579" s="399"/>
      <c r="K1579" s="399"/>
      <c r="L1579" s="399"/>
      <c r="M1579" s="399"/>
      <c r="N1579" s="399"/>
      <c r="O1579" s="399"/>
      <c r="P1579" s="399"/>
    </row>
    <row r="1580" spans="1:16" ht="15.75" x14ac:dyDescent="0.2">
      <c r="A1580" s="399"/>
      <c r="B1580" s="399"/>
      <c r="C1580" s="399"/>
      <c r="D1580" s="399"/>
      <c r="E1580" s="399"/>
      <c r="F1580" s="399"/>
      <c r="G1580" s="399"/>
      <c r="H1580" s="399"/>
      <c r="I1580" s="399"/>
      <c r="J1580" s="399"/>
      <c r="K1580" s="399"/>
      <c r="L1580" s="399"/>
      <c r="M1580" s="399"/>
      <c r="N1580" s="399"/>
      <c r="O1580" s="399"/>
      <c r="P1580" s="399"/>
    </row>
    <row r="1581" spans="1:16" ht="15.75" x14ac:dyDescent="0.2">
      <c r="A1581" s="421" t="s">
        <v>256</v>
      </c>
      <c r="B1581" s="421"/>
      <c r="C1581" s="421"/>
      <c r="D1581" s="421"/>
      <c r="E1581" s="421"/>
      <c r="F1581" s="421"/>
      <c r="G1581" s="421"/>
      <c r="H1581" s="421"/>
      <c r="I1581" s="421"/>
      <c r="J1581" s="421"/>
      <c r="K1581" s="421"/>
      <c r="L1581" s="421"/>
      <c r="M1581" s="421"/>
      <c r="N1581" s="421"/>
      <c r="O1581" s="421"/>
      <c r="P1581" s="421"/>
    </row>
    <row r="1582" spans="1:16" ht="15.75" x14ac:dyDescent="0.2">
      <c r="A1582" s="77"/>
      <c r="B1582" s="77"/>
      <c r="C1582" s="77"/>
      <c r="D1582" s="77"/>
      <c r="E1582" s="77"/>
      <c r="F1582" s="77"/>
      <c r="G1582" s="77"/>
      <c r="H1582" s="77"/>
      <c r="I1582" s="77"/>
      <c r="J1582" s="77"/>
      <c r="K1582" s="77"/>
      <c r="L1582" s="77"/>
      <c r="M1582" s="77"/>
      <c r="N1582" s="77"/>
      <c r="O1582" s="77"/>
      <c r="P1582" s="77"/>
    </row>
    <row r="1583" spans="1:16" ht="16.5" thickBot="1" x14ac:dyDescent="0.25">
      <c r="A1583" s="77"/>
      <c r="B1583" s="77"/>
      <c r="C1583" s="77"/>
      <c r="D1583" s="77"/>
      <c r="E1583" s="77"/>
      <c r="F1583" s="77"/>
      <c r="G1583" s="77"/>
      <c r="H1583" s="77"/>
      <c r="I1583" s="77"/>
      <c r="J1583" s="77"/>
      <c r="K1583" s="77"/>
      <c r="L1583" s="77"/>
      <c r="M1583" s="77"/>
      <c r="N1583" s="77"/>
      <c r="O1583" s="77"/>
      <c r="P1583" s="77"/>
    </row>
    <row r="1584" spans="1:16" ht="16.5" thickBot="1" x14ac:dyDescent="0.25">
      <c r="A1584" s="78" t="s">
        <v>2</v>
      </c>
      <c r="B1584" s="408" t="s">
        <v>126</v>
      </c>
      <c r="C1584" s="409"/>
      <c r="D1584" s="79" t="s">
        <v>3</v>
      </c>
      <c r="E1584" s="408">
        <v>2019</v>
      </c>
      <c r="F1584" s="410"/>
      <c r="G1584" s="410"/>
      <c r="H1584" s="409"/>
      <c r="I1584" s="79" t="s">
        <v>4</v>
      </c>
      <c r="J1584" s="80" t="s">
        <v>189</v>
      </c>
      <c r="K1584" s="80"/>
      <c r="L1584" s="80"/>
      <c r="M1584" s="80" t="s">
        <v>5</v>
      </c>
      <c r="N1584" s="408" t="s">
        <v>193</v>
      </c>
      <c r="O1584" s="410"/>
      <c r="P1584" s="413"/>
    </row>
    <row r="1585" spans="1:16" ht="16.5" thickBot="1" x14ac:dyDescent="0.25">
      <c r="A1585" s="77"/>
      <c r="B1585" s="77"/>
      <c r="C1585" s="77"/>
      <c r="D1585" s="77"/>
      <c r="E1585" s="77"/>
      <c r="F1585" s="77"/>
      <c r="G1585" s="77"/>
      <c r="H1585" s="77"/>
      <c r="I1585" s="77"/>
      <c r="J1585" s="77"/>
      <c r="K1585" s="77"/>
      <c r="L1585" s="77"/>
      <c r="M1585" s="77"/>
      <c r="N1585" s="77"/>
      <c r="O1585" s="77"/>
      <c r="P1585" s="77"/>
    </row>
    <row r="1586" spans="1:16" ht="16.5" thickBot="1" x14ac:dyDescent="0.25">
      <c r="A1586" s="78" t="s">
        <v>6</v>
      </c>
      <c r="B1586" s="408" t="s">
        <v>166</v>
      </c>
      <c r="C1586" s="409"/>
      <c r="D1586" s="79" t="s">
        <v>7</v>
      </c>
      <c r="E1586" s="408" t="s">
        <v>180</v>
      </c>
      <c r="F1586" s="410"/>
      <c r="G1586" s="410"/>
      <c r="H1586" s="409"/>
      <c r="I1586" s="79" t="s">
        <v>8</v>
      </c>
      <c r="J1586" s="80">
        <v>15</v>
      </c>
      <c r="K1586" s="80"/>
      <c r="L1586" s="80"/>
      <c r="M1586" s="80" t="s">
        <v>9</v>
      </c>
      <c r="N1586" s="80"/>
      <c r="O1586" s="178"/>
      <c r="P1586" s="179">
        <v>50</v>
      </c>
    </row>
    <row r="1587" spans="1:16" ht="16.5" thickBot="1" x14ac:dyDescent="0.25">
      <c r="A1587" s="77"/>
      <c r="B1587" s="77"/>
      <c r="C1587" s="77"/>
      <c r="D1587" s="77"/>
      <c r="E1587" s="77"/>
      <c r="F1587" s="77"/>
      <c r="G1587" s="77"/>
      <c r="H1587" s="77"/>
      <c r="I1587" s="77"/>
      <c r="J1587" s="77"/>
      <c r="K1587" s="77"/>
      <c r="L1587" s="77"/>
      <c r="M1587" s="77"/>
      <c r="N1587" s="77"/>
      <c r="O1587" s="77"/>
      <c r="P1587" s="77"/>
    </row>
    <row r="1588" spans="1:16" ht="16.5" thickBot="1" x14ac:dyDescent="0.25">
      <c r="A1588" s="411" t="s">
        <v>10</v>
      </c>
      <c r="B1588" s="412"/>
      <c r="C1588" s="408" t="s">
        <v>165</v>
      </c>
      <c r="D1588" s="410"/>
      <c r="E1588" s="410"/>
      <c r="F1588" s="410"/>
      <c r="G1588" s="410"/>
      <c r="H1588" s="410"/>
      <c r="I1588" s="410"/>
      <c r="J1588" s="410"/>
      <c r="K1588" s="410"/>
      <c r="L1588" s="410"/>
      <c r="M1588" s="410"/>
      <c r="N1588" s="410"/>
      <c r="O1588" s="410"/>
      <c r="P1588" s="413"/>
    </row>
    <row r="1589" spans="1:16" ht="16.5" thickBot="1" x14ac:dyDescent="0.25">
      <c r="A1589" s="77"/>
      <c r="B1589" s="77"/>
      <c r="C1589" s="77"/>
      <c r="D1589" s="77"/>
      <c r="E1589" s="77"/>
      <c r="F1589" s="77"/>
      <c r="G1589" s="77"/>
      <c r="H1589" s="77"/>
      <c r="I1589" s="77"/>
      <c r="J1589" s="77"/>
      <c r="K1589" s="77"/>
      <c r="L1589" s="77"/>
      <c r="M1589" s="77"/>
      <c r="N1589" s="77"/>
      <c r="O1589" s="77"/>
      <c r="P1589" s="77"/>
    </row>
    <row r="1590" spans="1:16" ht="16.5" thickBot="1" x14ac:dyDescent="0.25">
      <c r="A1590" s="411" t="s">
        <v>11</v>
      </c>
      <c r="B1590" s="412"/>
      <c r="C1590" s="408" t="s">
        <v>194</v>
      </c>
      <c r="D1590" s="410"/>
      <c r="E1590" s="410"/>
      <c r="F1590" s="410"/>
      <c r="G1590" s="410"/>
      <c r="H1590" s="410"/>
      <c r="I1590" s="410"/>
      <c r="J1590" s="410"/>
      <c r="K1590" s="410"/>
      <c r="L1590" s="410"/>
      <c r="M1590" s="410"/>
      <c r="N1590" s="410"/>
      <c r="O1590" s="410"/>
      <c r="P1590" s="413"/>
    </row>
    <row r="1591" spans="1:16" ht="16.5" thickBot="1" x14ac:dyDescent="0.25">
      <c r="A1591" s="81"/>
      <c r="B1591" s="81"/>
      <c r="C1591" s="81"/>
      <c r="D1591" s="81"/>
      <c r="E1591" s="81"/>
      <c r="F1591" s="81"/>
      <c r="G1591" s="81"/>
      <c r="H1591" s="81"/>
      <c r="I1591" s="81"/>
      <c r="J1591" s="81"/>
      <c r="K1591" s="81"/>
      <c r="L1591" s="81"/>
      <c r="M1591" s="81"/>
      <c r="N1591" s="81"/>
      <c r="O1591" s="81"/>
      <c r="P1591" s="81"/>
    </row>
    <row r="1592" spans="1:16" ht="16.5" thickBot="1" x14ac:dyDescent="0.25">
      <c r="A1592" s="400" t="s">
        <v>12</v>
      </c>
      <c r="B1592" s="402" t="s">
        <v>13</v>
      </c>
      <c r="C1592" s="403"/>
      <c r="D1592" s="404" t="s">
        <v>220</v>
      </c>
      <c r="E1592" s="391" t="s">
        <v>15</v>
      </c>
      <c r="F1592" s="392"/>
      <c r="G1592" s="392"/>
      <c r="H1592" s="392"/>
      <c r="I1592" s="393"/>
      <c r="J1592" s="404" t="s">
        <v>16</v>
      </c>
      <c r="K1592" s="404" t="s">
        <v>17</v>
      </c>
      <c r="L1592" s="391" t="s">
        <v>18</v>
      </c>
      <c r="M1592" s="392"/>
      <c r="N1592" s="393"/>
      <c r="O1592" s="394" t="s">
        <v>115</v>
      </c>
      <c r="P1592" s="395"/>
    </row>
    <row r="1593" spans="1:16" ht="32.25" thickBot="1" x14ac:dyDescent="0.25">
      <c r="A1593" s="401"/>
      <c r="B1593" s="82" t="s">
        <v>19</v>
      </c>
      <c r="C1593" s="83" t="s">
        <v>20</v>
      </c>
      <c r="D1593" s="405"/>
      <c r="E1593" s="84" t="s">
        <v>21</v>
      </c>
      <c r="F1593" s="84" t="s">
        <v>22</v>
      </c>
      <c r="G1593" s="85" t="s">
        <v>23</v>
      </c>
      <c r="H1593" s="119" t="s">
        <v>24</v>
      </c>
      <c r="I1593" s="86" t="s">
        <v>25</v>
      </c>
      <c r="J1593" s="405"/>
      <c r="K1593" s="405"/>
      <c r="L1593" s="176" t="s">
        <v>223</v>
      </c>
      <c r="M1593" s="85" t="s">
        <v>221</v>
      </c>
      <c r="N1593" s="83" t="s">
        <v>222</v>
      </c>
      <c r="O1593" s="396"/>
      <c r="P1593" s="397"/>
    </row>
    <row r="1594" spans="1:16" ht="15.75" x14ac:dyDescent="0.2">
      <c r="A1594" s="151">
        <v>45701</v>
      </c>
      <c r="B1594" s="152"/>
      <c r="C1594" s="152">
        <v>236615</v>
      </c>
      <c r="D1594" s="148"/>
      <c r="E1594" s="245"/>
      <c r="F1594" s="96"/>
      <c r="G1594" s="152"/>
      <c r="H1594" s="153"/>
      <c r="I1594" s="157"/>
      <c r="J1594" s="149"/>
      <c r="K1594" s="99"/>
      <c r="L1594" s="173"/>
      <c r="M1594" s="94"/>
      <c r="N1594" s="100"/>
      <c r="O1594" s="406"/>
      <c r="P1594" s="407"/>
    </row>
    <row r="1595" spans="1:16" ht="15.75" x14ac:dyDescent="0.2">
      <c r="A1595" s="151">
        <v>45705</v>
      </c>
      <c r="B1595" s="152">
        <v>236615</v>
      </c>
      <c r="C1595" s="152">
        <v>237122</v>
      </c>
      <c r="D1595" s="148">
        <f>+C1595-B1595</f>
        <v>507</v>
      </c>
      <c r="E1595" s="245" t="s">
        <v>400</v>
      </c>
      <c r="F1595" s="96" t="s">
        <v>394</v>
      </c>
      <c r="G1595" s="152">
        <v>26.5306</v>
      </c>
      <c r="H1595" s="153">
        <v>24.5</v>
      </c>
      <c r="I1595" s="157">
        <f>G1595*H1595</f>
        <v>649.99969999999996</v>
      </c>
      <c r="J1595" s="149">
        <f>D1595/G1595</f>
        <v>19.110008820004072</v>
      </c>
      <c r="K1595" s="99">
        <v>45706</v>
      </c>
      <c r="L1595" s="173" t="s">
        <v>227</v>
      </c>
      <c r="M1595" s="94" t="s">
        <v>261</v>
      </c>
      <c r="N1595" s="100" t="s">
        <v>401</v>
      </c>
      <c r="O1595" s="406" t="s">
        <v>202</v>
      </c>
      <c r="P1595" s="407"/>
    </row>
    <row r="1596" spans="1:16" ht="15.75" x14ac:dyDescent="0.2">
      <c r="A1596" s="151">
        <v>45707</v>
      </c>
      <c r="B1596" s="152">
        <v>237122</v>
      </c>
      <c r="C1596" s="152">
        <v>237380</v>
      </c>
      <c r="D1596" s="148">
        <f>+C1596-B1596</f>
        <v>258</v>
      </c>
      <c r="E1596" s="245" t="s">
        <v>402</v>
      </c>
      <c r="F1596" s="96" t="s">
        <v>398</v>
      </c>
      <c r="G1596" s="152">
        <v>24.489799999999999</v>
      </c>
      <c r="H1596" s="153">
        <v>24.5</v>
      </c>
      <c r="I1596" s="157">
        <f>G1596*H1596</f>
        <v>600.00009999999997</v>
      </c>
      <c r="J1596" s="149">
        <f>D1596/G1596</f>
        <v>10.53499824416696</v>
      </c>
      <c r="K1596" s="99">
        <v>45707</v>
      </c>
      <c r="L1596" s="173" t="s">
        <v>227</v>
      </c>
      <c r="M1596" s="94" t="s">
        <v>261</v>
      </c>
      <c r="N1596" s="100" t="s">
        <v>401</v>
      </c>
      <c r="O1596" s="406" t="s">
        <v>197</v>
      </c>
      <c r="P1596" s="407"/>
    </row>
    <row r="1597" spans="1:16" ht="15.75" x14ac:dyDescent="0.2">
      <c r="A1597" s="151">
        <v>45709</v>
      </c>
      <c r="B1597" s="152">
        <v>237380</v>
      </c>
      <c r="C1597" s="152">
        <v>237608</v>
      </c>
      <c r="D1597" s="148">
        <f>+C1597-B1597</f>
        <v>228</v>
      </c>
      <c r="E1597" s="245" t="s">
        <v>403</v>
      </c>
      <c r="F1597" s="96" t="s">
        <v>390</v>
      </c>
      <c r="G1597" s="152">
        <v>20.408200000000001</v>
      </c>
      <c r="H1597" s="153">
        <v>24.5</v>
      </c>
      <c r="I1597" s="157">
        <f>G1597*H1597</f>
        <v>500.0009</v>
      </c>
      <c r="J1597" s="149">
        <f>D1597/G1597</f>
        <v>11.171979890436196</v>
      </c>
      <c r="K1597" s="99">
        <v>45709</v>
      </c>
      <c r="L1597" s="173" t="s">
        <v>227</v>
      </c>
      <c r="M1597" s="94" t="s">
        <v>261</v>
      </c>
      <c r="N1597" s="100" t="s">
        <v>401</v>
      </c>
      <c r="O1597" s="406" t="s">
        <v>264</v>
      </c>
      <c r="P1597" s="407"/>
    </row>
    <row r="1598" spans="1:16" ht="15.75" x14ac:dyDescent="0.2">
      <c r="A1598" s="151"/>
      <c r="B1598" s="152"/>
      <c r="C1598" s="152"/>
      <c r="D1598" s="148">
        <f>+C1598-B1598</f>
        <v>0</v>
      </c>
      <c r="E1598" s="245"/>
      <c r="F1598" s="96"/>
      <c r="G1598" s="152"/>
      <c r="H1598" s="153"/>
      <c r="I1598" s="157">
        <f>G1598*H1598</f>
        <v>0</v>
      </c>
      <c r="J1598" s="149" t="e">
        <f>D1598/G1598</f>
        <v>#DIV/0!</v>
      </c>
      <c r="K1598" s="99"/>
      <c r="L1598" s="173"/>
      <c r="M1598" s="94"/>
      <c r="N1598" s="100"/>
      <c r="O1598" s="406"/>
      <c r="P1598" s="407"/>
    </row>
    <row r="1599" spans="1:16" ht="16.5" thickBot="1" x14ac:dyDescent="0.25">
      <c r="A1599" s="93"/>
      <c r="B1599" s="128"/>
      <c r="C1599" s="128"/>
      <c r="D1599" s="129"/>
      <c r="E1599" s="245"/>
      <c r="F1599" s="96"/>
      <c r="G1599" s="96"/>
      <c r="H1599" s="97"/>
      <c r="I1599" s="91"/>
      <c r="J1599" s="98"/>
      <c r="K1599" s="92"/>
      <c r="L1599" s="174"/>
      <c r="M1599" s="163"/>
      <c r="N1599" s="101"/>
      <c r="O1599" s="417"/>
      <c r="P1599" s="418"/>
    </row>
    <row r="1600" spans="1:16" ht="16.5" thickBot="1" x14ac:dyDescent="0.25">
      <c r="A1600" s="303" t="s">
        <v>28</v>
      </c>
      <c r="B1600" s="104"/>
      <c r="C1600" s="105"/>
      <c r="D1600" s="106">
        <f>SUM(D1594:D1599)</f>
        <v>993</v>
      </c>
      <c r="E1600" s="107"/>
      <c r="F1600" s="107"/>
      <c r="G1600" s="118">
        <f>SUM(G1594:G1599)</f>
        <v>71.428599999999989</v>
      </c>
      <c r="H1600" s="105"/>
      <c r="I1600" s="118">
        <f>SUM(I1594:I1599)</f>
        <v>1750.0007000000001</v>
      </c>
      <c r="J1600" s="109">
        <f>D1600/G1600</f>
        <v>13.901994439202227</v>
      </c>
      <c r="K1600" s="110"/>
      <c r="L1600" s="175"/>
      <c r="M1600" s="111"/>
      <c r="N1600" s="112"/>
      <c r="O1600" s="419"/>
      <c r="P1600" s="420"/>
    </row>
    <row r="1601" spans="1:16" ht="15.75" x14ac:dyDescent="0.2">
      <c r="A1601" s="76"/>
      <c r="B1601" s="113"/>
      <c r="C1601" s="113"/>
      <c r="D1601" s="113"/>
      <c r="E1601" s="113"/>
      <c r="F1601" s="113"/>
      <c r="G1601" s="113"/>
      <c r="H1601" s="113"/>
      <c r="I1601" s="76"/>
      <c r="J1601" s="76"/>
      <c r="K1601" s="76"/>
      <c r="L1601" s="76"/>
      <c r="M1601" s="76"/>
      <c r="N1601" s="76"/>
      <c r="O1601" s="113"/>
      <c r="P1601" s="114"/>
    </row>
    <row r="1602" spans="1:16" ht="15.75" x14ac:dyDescent="0.2">
      <c r="A1602" s="76"/>
      <c r="B1602" s="113"/>
      <c r="C1602" s="113"/>
      <c r="D1602" s="113"/>
      <c r="E1602" s="113"/>
      <c r="F1602" s="113"/>
      <c r="G1602" s="113"/>
      <c r="H1602" s="113"/>
      <c r="I1602" s="76"/>
      <c r="J1602" s="76"/>
      <c r="K1602" s="76"/>
      <c r="L1602" s="76"/>
      <c r="M1602" s="76"/>
      <c r="N1602" s="76"/>
      <c r="O1602" s="113"/>
      <c r="P1602" s="114"/>
    </row>
    <row r="1603" spans="1:16" ht="15.75" x14ac:dyDescent="0.2">
      <c r="A1603" s="76"/>
      <c r="B1603" s="113"/>
      <c r="C1603" s="113"/>
      <c r="D1603" s="113"/>
      <c r="E1603" s="113"/>
      <c r="F1603" s="113"/>
      <c r="G1603" s="113"/>
      <c r="H1603" s="113"/>
      <c r="I1603" s="76"/>
      <c r="J1603" s="76"/>
      <c r="K1603" s="76"/>
      <c r="L1603" s="76"/>
      <c r="M1603" s="1"/>
      <c r="N1603" s="1"/>
      <c r="O1603" s="3"/>
      <c r="P1603" s="114"/>
    </row>
    <row r="1604" spans="1:16" ht="15.75" x14ac:dyDescent="0.2">
      <c r="A1604" s="115"/>
      <c r="B1604" s="398" t="s">
        <v>29</v>
      </c>
      <c r="C1604" s="398"/>
      <c r="D1604" s="398"/>
      <c r="E1604" s="116"/>
      <c r="F1604" s="116"/>
      <c r="G1604" s="116"/>
      <c r="H1604" s="115"/>
      <c r="I1604" s="116" t="s">
        <v>30</v>
      </c>
      <c r="J1604" s="115"/>
      <c r="K1604" s="116"/>
      <c r="L1604" s="116"/>
      <c r="M1604" s="116"/>
      <c r="N1604" s="116" t="s">
        <v>31</v>
      </c>
      <c r="O1604" s="116"/>
      <c r="P1604" s="117"/>
    </row>
    <row r="1605" spans="1:16" ht="15.75" x14ac:dyDescent="0.2">
      <c r="A1605" s="116"/>
      <c r="B1605" s="399" t="s">
        <v>185</v>
      </c>
      <c r="C1605" s="399"/>
      <c r="D1605" s="399"/>
      <c r="E1605" s="76"/>
      <c r="F1605" s="76"/>
      <c r="G1605" s="76"/>
      <c r="H1605" s="115"/>
      <c r="I1605" s="76" t="s">
        <v>388</v>
      </c>
      <c r="J1605" s="115"/>
      <c r="K1605" s="76"/>
      <c r="L1605" s="76"/>
      <c r="M1605" s="76"/>
      <c r="N1605" s="76" t="s">
        <v>182</v>
      </c>
      <c r="O1605" s="76"/>
      <c r="P1605" s="117"/>
    </row>
    <row r="1606" spans="1:16" ht="15.75" x14ac:dyDescent="0.2">
      <c r="A1606" s="399" t="s">
        <v>183</v>
      </c>
      <c r="B1606" s="399"/>
      <c r="C1606" s="399"/>
      <c r="D1606" s="399"/>
      <c r="E1606" s="399"/>
      <c r="F1606" s="76"/>
      <c r="G1606" s="76"/>
      <c r="H1606" s="115"/>
      <c r="I1606" s="76" t="s">
        <v>201</v>
      </c>
      <c r="J1606" s="115"/>
      <c r="K1606" s="76"/>
      <c r="L1606" s="76"/>
      <c r="M1606" s="76"/>
      <c r="N1606" s="76" t="s">
        <v>124</v>
      </c>
      <c r="O1606" s="76"/>
      <c r="P1606" s="117"/>
    </row>
    <row r="1607" spans="1:16" x14ac:dyDescent="0.2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</row>
    <row r="1608" spans="1:16" x14ac:dyDescent="0.2">
      <c r="A1608" s="414" t="s">
        <v>224</v>
      </c>
      <c r="B1608" s="414"/>
      <c r="C1608" s="414"/>
      <c r="D1608" s="414"/>
      <c r="E1608" s="414"/>
      <c r="F1608"/>
      <c r="G1608"/>
      <c r="H1608"/>
      <c r="I1608"/>
      <c r="J1608"/>
      <c r="K1608"/>
      <c r="L1608"/>
      <c r="M1608"/>
      <c r="N1608"/>
      <c r="O1608"/>
      <c r="P1608"/>
    </row>
    <row r="1609" spans="1:16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</row>
    <row r="1610" spans="1:16" x14ac:dyDescent="0.2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</row>
    <row r="1611" spans="1:16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</row>
    <row r="1612" spans="1:16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</row>
    <row r="1613" spans="1:16" ht="15.75" x14ac:dyDescent="0.2">
      <c r="A1613" s="399" t="s">
        <v>164</v>
      </c>
      <c r="B1613" s="399"/>
      <c r="C1613" s="399"/>
      <c r="D1613" s="399"/>
      <c r="E1613" s="399"/>
      <c r="F1613" s="399"/>
      <c r="G1613" s="399"/>
      <c r="H1613" s="399"/>
      <c r="I1613" s="399"/>
      <c r="J1613" s="399"/>
      <c r="K1613" s="399"/>
      <c r="L1613" s="399"/>
      <c r="M1613" s="399"/>
      <c r="N1613" s="399"/>
      <c r="O1613" s="399"/>
      <c r="P1613" s="399"/>
    </row>
    <row r="1614" spans="1:16" ht="15.75" x14ac:dyDescent="0.2">
      <c r="A1614" s="399" t="s">
        <v>1</v>
      </c>
      <c r="B1614" s="399"/>
      <c r="C1614" s="399"/>
      <c r="D1614" s="399"/>
      <c r="E1614" s="399"/>
      <c r="F1614" s="399"/>
      <c r="G1614" s="399"/>
      <c r="H1614" s="399"/>
      <c r="I1614" s="399"/>
      <c r="J1614" s="399"/>
      <c r="K1614" s="399"/>
      <c r="L1614" s="399"/>
      <c r="M1614" s="399"/>
      <c r="N1614" s="399"/>
      <c r="O1614" s="399"/>
      <c r="P1614" s="399"/>
    </row>
    <row r="1615" spans="1:16" ht="15.75" x14ac:dyDescent="0.2">
      <c r="A1615" s="399"/>
      <c r="B1615" s="399"/>
      <c r="C1615" s="399"/>
      <c r="D1615" s="399"/>
      <c r="E1615" s="399"/>
      <c r="F1615" s="399"/>
      <c r="G1615" s="399"/>
      <c r="H1615" s="399"/>
      <c r="I1615" s="399"/>
      <c r="J1615" s="399"/>
      <c r="K1615" s="399"/>
      <c r="L1615" s="399"/>
      <c r="M1615" s="399"/>
      <c r="N1615" s="399"/>
      <c r="O1615" s="399"/>
      <c r="P1615" s="399"/>
    </row>
    <row r="1616" spans="1:16" ht="15.75" x14ac:dyDescent="0.2">
      <c r="A1616" s="421" t="s">
        <v>256</v>
      </c>
      <c r="B1616" s="421"/>
      <c r="C1616" s="421"/>
      <c r="D1616" s="421"/>
      <c r="E1616" s="421"/>
      <c r="F1616" s="421"/>
      <c r="G1616" s="421"/>
      <c r="H1616" s="421"/>
      <c r="I1616" s="421"/>
      <c r="J1616" s="421"/>
      <c r="K1616" s="421"/>
      <c r="L1616" s="421"/>
      <c r="M1616" s="421"/>
      <c r="N1616" s="421"/>
      <c r="O1616" s="421"/>
      <c r="P1616" s="421"/>
    </row>
    <row r="1617" spans="1:16" ht="15.75" x14ac:dyDescent="0.2">
      <c r="A1617" s="77"/>
      <c r="B1617" s="77"/>
      <c r="C1617" s="77"/>
      <c r="D1617" s="77"/>
      <c r="E1617" s="77"/>
      <c r="F1617" s="77"/>
      <c r="G1617" s="77"/>
      <c r="H1617" s="77"/>
      <c r="I1617" s="77"/>
      <c r="J1617" s="77"/>
      <c r="K1617" s="77"/>
      <c r="L1617" s="77"/>
      <c r="M1617" s="77"/>
      <c r="N1617" s="77"/>
      <c r="O1617" s="77"/>
      <c r="P1617" s="77"/>
    </row>
    <row r="1618" spans="1:16" ht="16.5" thickBot="1" x14ac:dyDescent="0.25">
      <c r="A1618" s="77"/>
      <c r="B1618" s="77"/>
      <c r="C1618" s="77"/>
      <c r="D1618" s="77"/>
      <c r="E1618" s="77"/>
      <c r="F1618" s="77"/>
      <c r="G1618" s="77"/>
      <c r="H1618" s="77"/>
      <c r="I1618" s="77"/>
      <c r="J1618" s="77"/>
      <c r="K1618" s="77"/>
      <c r="L1618" s="77"/>
      <c r="M1618" s="77"/>
      <c r="N1618" s="77"/>
      <c r="O1618" s="77"/>
      <c r="P1618" s="77"/>
    </row>
    <row r="1619" spans="1:16" ht="16.5" thickBot="1" x14ac:dyDescent="0.25">
      <c r="A1619" s="78" t="s">
        <v>2</v>
      </c>
      <c r="B1619" s="408" t="s">
        <v>126</v>
      </c>
      <c r="C1619" s="409"/>
      <c r="D1619" s="79" t="s">
        <v>3</v>
      </c>
      <c r="E1619" s="408">
        <v>2019</v>
      </c>
      <c r="F1619" s="410"/>
      <c r="G1619" s="410"/>
      <c r="H1619" s="409"/>
      <c r="I1619" s="79" t="s">
        <v>4</v>
      </c>
      <c r="J1619" s="80" t="s">
        <v>189</v>
      </c>
      <c r="K1619" s="80"/>
      <c r="L1619" s="80"/>
      <c r="M1619" s="80" t="s">
        <v>5</v>
      </c>
      <c r="N1619" s="408" t="s">
        <v>193</v>
      </c>
      <c r="O1619" s="410"/>
      <c r="P1619" s="413"/>
    </row>
    <row r="1620" spans="1:16" ht="16.5" thickBot="1" x14ac:dyDescent="0.25">
      <c r="A1620" s="77"/>
      <c r="B1620" s="77"/>
      <c r="C1620" s="77"/>
      <c r="D1620" s="77"/>
      <c r="E1620" s="77"/>
      <c r="F1620" s="77"/>
      <c r="G1620" s="77"/>
      <c r="H1620" s="77"/>
      <c r="I1620" s="77"/>
      <c r="J1620" s="77"/>
      <c r="K1620" s="77"/>
      <c r="L1620" s="77"/>
      <c r="M1620" s="77"/>
      <c r="N1620" s="77"/>
      <c r="O1620" s="77"/>
      <c r="P1620" s="77"/>
    </row>
    <row r="1621" spans="1:16" ht="16.5" thickBot="1" x14ac:dyDescent="0.25">
      <c r="A1621" s="78" t="s">
        <v>6</v>
      </c>
      <c r="B1621" s="408" t="s">
        <v>166</v>
      </c>
      <c r="C1621" s="409"/>
      <c r="D1621" s="79" t="s">
        <v>7</v>
      </c>
      <c r="E1621" s="408" t="s">
        <v>180</v>
      </c>
      <c r="F1621" s="410"/>
      <c r="G1621" s="410"/>
      <c r="H1621" s="409"/>
      <c r="I1621" s="79" t="s">
        <v>8</v>
      </c>
      <c r="J1621" s="80">
        <v>15</v>
      </c>
      <c r="K1621" s="80"/>
      <c r="L1621" s="80"/>
      <c r="M1621" s="80" t="s">
        <v>9</v>
      </c>
      <c r="N1621" s="80"/>
      <c r="O1621" s="178"/>
      <c r="P1621" s="179">
        <v>50</v>
      </c>
    </row>
    <row r="1622" spans="1:16" ht="16.5" thickBot="1" x14ac:dyDescent="0.25">
      <c r="A1622" s="77"/>
      <c r="B1622" s="77"/>
      <c r="C1622" s="77"/>
      <c r="D1622" s="77"/>
      <c r="E1622" s="77"/>
      <c r="F1622" s="77"/>
      <c r="G1622" s="77"/>
      <c r="H1622" s="77"/>
      <c r="I1622" s="77"/>
      <c r="J1622" s="77"/>
      <c r="K1622" s="77"/>
      <c r="L1622" s="77"/>
      <c r="M1622" s="77"/>
      <c r="N1622" s="77"/>
      <c r="O1622" s="77"/>
      <c r="P1622" s="77"/>
    </row>
    <row r="1623" spans="1:16" ht="16.5" thickBot="1" x14ac:dyDescent="0.25">
      <c r="A1623" s="411" t="s">
        <v>10</v>
      </c>
      <c r="B1623" s="412"/>
      <c r="C1623" s="408" t="s">
        <v>165</v>
      </c>
      <c r="D1623" s="410"/>
      <c r="E1623" s="410"/>
      <c r="F1623" s="410"/>
      <c r="G1623" s="410"/>
      <c r="H1623" s="410"/>
      <c r="I1623" s="410"/>
      <c r="J1623" s="410"/>
      <c r="K1623" s="410"/>
      <c r="L1623" s="410"/>
      <c r="M1623" s="410"/>
      <c r="N1623" s="410"/>
      <c r="O1623" s="410"/>
      <c r="P1623" s="413"/>
    </row>
    <row r="1624" spans="1:16" ht="16.5" thickBot="1" x14ac:dyDescent="0.25">
      <c r="A1624" s="77"/>
      <c r="B1624" s="77"/>
      <c r="C1624" s="77"/>
      <c r="D1624" s="77"/>
      <c r="E1624" s="77"/>
      <c r="F1624" s="77"/>
      <c r="G1624" s="77"/>
      <c r="H1624" s="77"/>
      <c r="I1624" s="77"/>
      <c r="J1624" s="77"/>
      <c r="K1624" s="77"/>
      <c r="L1624" s="77"/>
      <c r="M1624" s="77"/>
      <c r="N1624" s="77"/>
      <c r="O1624" s="77"/>
      <c r="P1624" s="77"/>
    </row>
    <row r="1625" spans="1:16" ht="16.5" thickBot="1" x14ac:dyDescent="0.25">
      <c r="A1625" s="411" t="s">
        <v>11</v>
      </c>
      <c r="B1625" s="412"/>
      <c r="C1625" s="408" t="s">
        <v>194</v>
      </c>
      <c r="D1625" s="410"/>
      <c r="E1625" s="410"/>
      <c r="F1625" s="410"/>
      <c r="G1625" s="410"/>
      <c r="H1625" s="410"/>
      <c r="I1625" s="410"/>
      <c r="J1625" s="410"/>
      <c r="K1625" s="410"/>
      <c r="L1625" s="410"/>
      <c r="M1625" s="410"/>
      <c r="N1625" s="410"/>
      <c r="O1625" s="410"/>
      <c r="P1625" s="413"/>
    </row>
    <row r="1626" spans="1:16" ht="16.5" thickBot="1" x14ac:dyDescent="0.25">
      <c r="A1626" s="81"/>
      <c r="B1626" s="81"/>
      <c r="C1626" s="81"/>
      <c r="D1626" s="81"/>
      <c r="E1626" s="81"/>
      <c r="F1626" s="81"/>
      <c r="G1626" s="81"/>
      <c r="H1626" s="81"/>
      <c r="I1626" s="81"/>
      <c r="J1626" s="81"/>
      <c r="K1626" s="81"/>
      <c r="L1626" s="81"/>
      <c r="M1626" s="81"/>
      <c r="N1626" s="81"/>
      <c r="O1626" s="81"/>
      <c r="P1626" s="81"/>
    </row>
    <row r="1627" spans="1:16" ht="16.5" thickBot="1" x14ac:dyDescent="0.25">
      <c r="A1627" s="400" t="s">
        <v>12</v>
      </c>
      <c r="B1627" s="402" t="s">
        <v>13</v>
      </c>
      <c r="C1627" s="403"/>
      <c r="D1627" s="404" t="s">
        <v>220</v>
      </c>
      <c r="E1627" s="391" t="s">
        <v>15</v>
      </c>
      <c r="F1627" s="392"/>
      <c r="G1627" s="392"/>
      <c r="H1627" s="392"/>
      <c r="I1627" s="393"/>
      <c r="J1627" s="404" t="s">
        <v>16</v>
      </c>
      <c r="K1627" s="404" t="s">
        <v>17</v>
      </c>
      <c r="L1627" s="391" t="s">
        <v>18</v>
      </c>
      <c r="M1627" s="392"/>
      <c r="N1627" s="393"/>
      <c r="O1627" s="394" t="s">
        <v>115</v>
      </c>
      <c r="P1627" s="395"/>
    </row>
    <row r="1628" spans="1:16" ht="32.25" thickBot="1" x14ac:dyDescent="0.25">
      <c r="A1628" s="401"/>
      <c r="B1628" s="82" t="s">
        <v>19</v>
      </c>
      <c r="C1628" s="83" t="s">
        <v>20</v>
      </c>
      <c r="D1628" s="405"/>
      <c r="E1628" s="84" t="s">
        <v>21</v>
      </c>
      <c r="F1628" s="84" t="s">
        <v>22</v>
      </c>
      <c r="G1628" s="85" t="s">
        <v>23</v>
      </c>
      <c r="H1628" s="119" t="s">
        <v>24</v>
      </c>
      <c r="I1628" s="86" t="s">
        <v>25</v>
      </c>
      <c r="J1628" s="405"/>
      <c r="K1628" s="405"/>
      <c r="L1628" s="176" t="s">
        <v>223</v>
      </c>
      <c r="M1628" s="85" t="s">
        <v>221</v>
      </c>
      <c r="N1628" s="83" t="s">
        <v>222</v>
      </c>
      <c r="O1628" s="396"/>
      <c r="P1628" s="397"/>
    </row>
    <row r="1629" spans="1:16" ht="15.75" x14ac:dyDescent="0.2">
      <c r="A1629" s="151">
        <v>45709</v>
      </c>
      <c r="B1629" s="152"/>
      <c r="C1629" s="152">
        <v>237608</v>
      </c>
      <c r="D1629" s="148"/>
      <c r="E1629" s="245"/>
      <c r="F1629" s="96"/>
      <c r="G1629" s="152"/>
      <c r="H1629" s="153"/>
      <c r="I1629" s="157"/>
      <c r="J1629" s="149"/>
      <c r="K1629" s="99"/>
      <c r="L1629" s="173"/>
      <c r="M1629" s="94"/>
      <c r="N1629" s="100"/>
      <c r="O1629" s="406"/>
      <c r="P1629" s="407"/>
    </row>
    <row r="1630" spans="1:16" ht="15.75" x14ac:dyDescent="0.2">
      <c r="A1630" s="151">
        <v>45716</v>
      </c>
      <c r="B1630" s="152">
        <v>237608</v>
      </c>
      <c r="C1630" s="152">
        <v>238583</v>
      </c>
      <c r="D1630" s="148">
        <f>+C1630-B1630</f>
        <v>975</v>
      </c>
      <c r="E1630" s="245" t="s">
        <v>449</v>
      </c>
      <c r="F1630" s="96" t="s">
        <v>418</v>
      </c>
      <c r="G1630" s="152">
        <v>12.396699999999999</v>
      </c>
      <c r="H1630" s="153">
        <v>24.2</v>
      </c>
      <c r="I1630" s="157">
        <f>G1630*H1630</f>
        <v>300.00013999999999</v>
      </c>
      <c r="J1630" s="149">
        <f>D1630/G1630</f>
        <v>78.649963296683794</v>
      </c>
      <c r="K1630" s="99">
        <v>45716</v>
      </c>
      <c r="L1630" s="173" t="s">
        <v>227</v>
      </c>
      <c r="M1630" s="94" t="s">
        <v>261</v>
      </c>
      <c r="N1630" s="100" t="s">
        <v>401</v>
      </c>
      <c r="O1630" s="406" t="s">
        <v>197</v>
      </c>
      <c r="P1630" s="407"/>
    </row>
    <row r="1631" spans="1:16" ht="15.75" x14ac:dyDescent="0.2">
      <c r="A1631" s="151"/>
      <c r="B1631" s="155"/>
      <c r="C1631" s="152"/>
      <c r="D1631" s="148">
        <f>+C1631-B1631</f>
        <v>0</v>
      </c>
      <c r="E1631" s="245"/>
      <c r="F1631" s="96"/>
      <c r="G1631" s="152"/>
      <c r="H1631" s="153"/>
      <c r="I1631" s="157">
        <f>G1631*H1631</f>
        <v>0</v>
      </c>
      <c r="J1631" s="149" t="e">
        <f>D1631/G1631</f>
        <v>#DIV/0!</v>
      </c>
      <c r="K1631" s="99"/>
      <c r="L1631" s="173"/>
      <c r="M1631" s="94"/>
      <c r="N1631" s="100"/>
      <c r="O1631" s="406"/>
      <c r="P1631" s="407"/>
    </row>
    <row r="1632" spans="1:16" ht="16.5" thickBot="1" x14ac:dyDescent="0.25">
      <c r="A1632" s="93"/>
      <c r="B1632" s="128"/>
      <c r="C1632" s="128"/>
      <c r="D1632" s="129"/>
      <c r="E1632" s="245"/>
      <c r="F1632" s="96"/>
      <c r="G1632" s="96"/>
      <c r="H1632" s="97"/>
      <c r="I1632" s="91"/>
      <c r="J1632" s="98"/>
      <c r="K1632" s="92"/>
      <c r="L1632" s="174"/>
      <c r="M1632" s="163"/>
      <c r="N1632" s="101"/>
      <c r="O1632" s="417"/>
      <c r="P1632" s="418"/>
    </row>
    <row r="1633" spans="1:16" ht="16.5" thickBot="1" x14ac:dyDescent="0.25">
      <c r="A1633" s="312" t="s">
        <v>28</v>
      </c>
      <c r="B1633" s="104"/>
      <c r="C1633" s="105"/>
      <c r="D1633" s="106">
        <f>SUM(D1629:D1632)</f>
        <v>975</v>
      </c>
      <c r="E1633" s="107"/>
      <c r="F1633" s="107"/>
      <c r="G1633" s="118">
        <f>SUM(G1629:G1632)</f>
        <v>12.396699999999999</v>
      </c>
      <c r="H1633" s="105"/>
      <c r="I1633" s="118">
        <f>SUM(I1629:I1632)</f>
        <v>300.00013999999999</v>
      </c>
      <c r="J1633" s="109">
        <f>D1633/G1633</f>
        <v>78.649963296683794</v>
      </c>
      <c r="K1633" s="110"/>
      <c r="L1633" s="175"/>
      <c r="M1633" s="111"/>
      <c r="N1633" s="112"/>
      <c r="O1633" s="419"/>
      <c r="P1633" s="420"/>
    </row>
    <row r="1634" spans="1:16" ht="15.75" x14ac:dyDescent="0.2">
      <c r="A1634" s="76"/>
      <c r="B1634" s="113"/>
      <c r="C1634" s="113"/>
      <c r="D1634" s="113"/>
      <c r="E1634" s="113"/>
      <c r="F1634" s="113"/>
      <c r="G1634" s="113"/>
      <c r="H1634" s="113"/>
      <c r="I1634" s="76"/>
      <c r="J1634" s="76"/>
      <c r="K1634" s="76"/>
      <c r="L1634" s="76"/>
      <c r="M1634" s="76"/>
      <c r="N1634" s="76"/>
      <c r="O1634" s="113"/>
      <c r="P1634" s="114"/>
    </row>
    <row r="1635" spans="1:16" ht="15.75" x14ac:dyDescent="0.2">
      <c r="A1635" s="76"/>
      <c r="B1635" s="113"/>
      <c r="C1635" s="113"/>
      <c r="D1635" s="113"/>
      <c r="E1635" s="113"/>
      <c r="F1635" s="113"/>
      <c r="G1635" s="113"/>
      <c r="H1635" s="113"/>
      <c r="I1635" s="76"/>
      <c r="J1635" s="76"/>
      <c r="K1635" s="76"/>
      <c r="L1635" s="76"/>
      <c r="M1635" s="76"/>
      <c r="N1635" s="76"/>
      <c r="O1635" s="113"/>
      <c r="P1635" s="114"/>
    </row>
    <row r="1636" spans="1:16" ht="15.75" x14ac:dyDescent="0.2">
      <c r="A1636" s="76"/>
      <c r="B1636" s="113"/>
      <c r="C1636" s="113"/>
      <c r="D1636" s="113"/>
      <c r="E1636" s="113"/>
      <c r="F1636" s="113"/>
      <c r="G1636" s="113"/>
      <c r="H1636" s="113"/>
      <c r="I1636" s="76"/>
      <c r="J1636" s="76"/>
      <c r="K1636" s="76"/>
      <c r="L1636" s="76"/>
      <c r="M1636" s="1"/>
      <c r="N1636" s="1"/>
      <c r="O1636" s="3"/>
      <c r="P1636" s="114"/>
    </row>
    <row r="1637" spans="1:16" ht="15.75" x14ac:dyDescent="0.2">
      <c r="A1637" s="115"/>
      <c r="B1637" s="398" t="s">
        <v>29</v>
      </c>
      <c r="C1637" s="398"/>
      <c r="D1637" s="398"/>
      <c r="E1637" s="116"/>
      <c r="F1637" s="116"/>
      <c r="G1637" s="116"/>
      <c r="H1637" s="115"/>
      <c r="I1637" s="116" t="s">
        <v>30</v>
      </c>
      <c r="J1637" s="115"/>
      <c r="K1637" s="116"/>
      <c r="L1637" s="116"/>
      <c r="M1637" s="116"/>
      <c r="N1637" s="116" t="s">
        <v>31</v>
      </c>
      <c r="O1637" s="116"/>
      <c r="P1637" s="117"/>
    </row>
    <row r="1638" spans="1:16" ht="15.75" x14ac:dyDescent="0.2">
      <c r="A1638" s="116"/>
      <c r="B1638" s="399" t="s">
        <v>185</v>
      </c>
      <c r="C1638" s="399"/>
      <c r="D1638" s="399"/>
      <c r="E1638" s="76"/>
      <c r="F1638" s="76"/>
      <c r="G1638" s="76"/>
      <c r="H1638" s="115"/>
      <c r="I1638" s="76" t="s">
        <v>388</v>
      </c>
      <c r="J1638" s="115"/>
      <c r="K1638" s="76"/>
      <c r="L1638" s="76"/>
      <c r="M1638" s="76"/>
      <c r="N1638" s="76" t="s">
        <v>182</v>
      </c>
      <c r="O1638" s="76"/>
      <c r="P1638" s="117"/>
    </row>
    <row r="1639" spans="1:16" ht="15.75" x14ac:dyDescent="0.2">
      <c r="A1639" s="399" t="s">
        <v>183</v>
      </c>
      <c r="B1639" s="399"/>
      <c r="C1639" s="399"/>
      <c r="D1639" s="399"/>
      <c r="E1639" s="399"/>
      <c r="F1639" s="76"/>
      <c r="G1639" s="76"/>
      <c r="H1639" s="115"/>
      <c r="I1639" s="76" t="s">
        <v>201</v>
      </c>
      <c r="J1639" s="115"/>
      <c r="K1639" s="76"/>
      <c r="L1639" s="76"/>
      <c r="M1639" s="76"/>
      <c r="N1639" s="76" t="s">
        <v>124</v>
      </c>
      <c r="O1639" s="76"/>
      <c r="P1639" s="117"/>
    </row>
    <row r="1640" spans="1:16" x14ac:dyDescent="0.2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</row>
    <row r="1641" spans="1:16" x14ac:dyDescent="0.2">
      <c r="A1641" s="414" t="s">
        <v>224</v>
      </c>
      <c r="B1641" s="414"/>
      <c r="C1641" s="414"/>
      <c r="D1641" s="414"/>
      <c r="E1641" s="414"/>
      <c r="F1641"/>
      <c r="G1641"/>
      <c r="H1641"/>
      <c r="I1641"/>
      <c r="J1641"/>
      <c r="K1641"/>
      <c r="L1641"/>
      <c r="M1641"/>
      <c r="N1641"/>
      <c r="O1641"/>
      <c r="P1641"/>
    </row>
    <row r="1642" spans="1:16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</row>
    <row r="1643" spans="1:16" x14ac:dyDescent="0.2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</row>
    <row r="1644" spans="1:16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</row>
    <row r="1645" spans="1:16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</row>
    <row r="1646" spans="1:16" ht="15.75" x14ac:dyDescent="0.2">
      <c r="A1646" s="399" t="s">
        <v>164</v>
      </c>
      <c r="B1646" s="399"/>
      <c r="C1646" s="399"/>
      <c r="D1646" s="399"/>
      <c r="E1646" s="399"/>
      <c r="F1646" s="399"/>
      <c r="G1646" s="399"/>
      <c r="H1646" s="399"/>
      <c r="I1646" s="399"/>
      <c r="J1646" s="399"/>
      <c r="K1646" s="399"/>
      <c r="L1646" s="399"/>
      <c r="M1646" s="399"/>
      <c r="N1646" s="399"/>
      <c r="O1646" s="399"/>
      <c r="P1646" s="399"/>
    </row>
    <row r="1647" spans="1:16" ht="15.75" x14ac:dyDescent="0.2">
      <c r="A1647" s="399" t="s">
        <v>1</v>
      </c>
      <c r="B1647" s="399"/>
      <c r="C1647" s="399"/>
      <c r="D1647" s="399"/>
      <c r="E1647" s="399"/>
      <c r="F1647" s="399"/>
      <c r="G1647" s="399"/>
      <c r="H1647" s="399"/>
      <c r="I1647" s="399"/>
      <c r="J1647" s="399"/>
      <c r="K1647" s="399"/>
      <c r="L1647" s="399"/>
      <c r="M1647" s="399"/>
      <c r="N1647" s="399"/>
      <c r="O1647" s="399"/>
      <c r="P1647" s="399"/>
    </row>
    <row r="1648" spans="1:16" ht="15.75" x14ac:dyDescent="0.2">
      <c r="A1648" s="399"/>
      <c r="B1648" s="399"/>
      <c r="C1648" s="399"/>
      <c r="D1648" s="399"/>
      <c r="E1648" s="399"/>
      <c r="F1648" s="399"/>
      <c r="G1648" s="399"/>
      <c r="H1648" s="399"/>
      <c r="I1648" s="399"/>
      <c r="J1648" s="399"/>
      <c r="K1648" s="399"/>
      <c r="L1648" s="399"/>
      <c r="M1648" s="399"/>
      <c r="N1648" s="399"/>
      <c r="O1648" s="399"/>
      <c r="P1648" s="399"/>
    </row>
    <row r="1649" spans="1:16" ht="15.75" x14ac:dyDescent="0.2">
      <c r="A1649" s="421" t="s">
        <v>256</v>
      </c>
      <c r="B1649" s="421"/>
      <c r="C1649" s="421"/>
      <c r="D1649" s="421"/>
      <c r="E1649" s="421"/>
      <c r="F1649" s="421"/>
      <c r="G1649" s="421"/>
      <c r="H1649" s="421"/>
      <c r="I1649" s="421"/>
      <c r="J1649" s="421"/>
      <c r="K1649" s="421"/>
      <c r="L1649" s="421"/>
      <c r="M1649" s="421"/>
      <c r="N1649" s="421"/>
      <c r="O1649" s="421"/>
      <c r="P1649" s="421"/>
    </row>
    <row r="1650" spans="1:16" ht="15.75" x14ac:dyDescent="0.2">
      <c r="A1650" s="77"/>
      <c r="B1650" s="77"/>
      <c r="C1650" s="77"/>
      <c r="D1650" s="77"/>
      <c r="E1650" s="77"/>
      <c r="F1650" s="77"/>
      <c r="G1650" s="77"/>
      <c r="H1650" s="77"/>
      <c r="I1650" s="77"/>
      <c r="J1650" s="77"/>
      <c r="K1650" s="77"/>
      <c r="L1650" s="77"/>
      <c r="M1650" s="77"/>
      <c r="N1650" s="77"/>
      <c r="O1650" s="77"/>
      <c r="P1650" s="77"/>
    </row>
    <row r="1651" spans="1:16" ht="16.5" thickBot="1" x14ac:dyDescent="0.25">
      <c r="A1651" s="77"/>
      <c r="B1651" s="77"/>
      <c r="C1651" s="77"/>
      <c r="D1651" s="77"/>
      <c r="E1651" s="77"/>
      <c r="F1651" s="77"/>
      <c r="G1651" s="77"/>
      <c r="H1651" s="77"/>
      <c r="I1651" s="77"/>
      <c r="J1651" s="77"/>
      <c r="K1651" s="77"/>
      <c r="L1651" s="77"/>
      <c r="M1651" s="77"/>
      <c r="N1651" s="77"/>
      <c r="O1651" s="77"/>
      <c r="P1651" s="77"/>
    </row>
    <row r="1652" spans="1:16" ht="16.5" thickBot="1" x14ac:dyDescent="0.25">
      <c r="A1652" s="78" t="s">
        <v>2</v>
      </c>
      <c r="B1652" s="408" t="s">
        <v>126</v>
      </c>
      <c r="C1652" s="409"/>
      <c r="D1652" s="79" t="s">
        <v>3</v>
      </c>
      <c r="E1652" s="408">
        <v>2019</v>
      </c>
      <c r="F1652" s="410"/>
      <c r="G1652" s="410"/>
      <c r="H1652" s="409"/>
      <c r="I1652" s="79" t="s">
        <v>4</v>
      </c>
      <c r="J1652" s="80" t="s">
        <v>189</v>
      </c>
      <c r="K1652" s="80"/>
      <c r="L1652" s="80"/>
      <c r="M1652" s="80" t="s">
        <v>5</v>
      </c>
      <c r="N1652" s="408" t="s">
        <v>193</v>
      </c>
      <c r="O1652" s="410"/>
      <c r="P1652" s="413"/>
    </row>
    <row r="1653" spans="1:16" ht="16.5" thickBot="1" x14ac:dyDescent="0.25">
      <c r="A1653" s="77"/>
      <c r="B1653" s="77"/>
      <c r="C1653" s="77"/>
      <c r="D1653" s="77"/>
      <c r="E1653" s="77"/>
      <c r="F1653" s="77"/>
      <c r="G1653" s="77"/>
      <c r="H1653" s="77"/>
      <c r="I1653" s="77"/>
      <c r="J1653" s="77"/>
      <c r="K1653" s="77"/>
      <c r="L1653" s="77"/>
      <c r="M1653" s="77"/>
      <c r="N1653" s="77"/>
      <c r="O1653" s="77"/>
      <c r="P1653" s="77"/>
    </row>
    <row r="1654" spans="1:16" ht="16.5" thickBot="1" x14ac:dyDescent="0.25">
      <c r="A1654" s="78" t="s">
        <v>6</v>
      </c>
      <c r="B1654" s="408" t="s">
        <v>166</v>
      </c>
      <c r="C1654" s="409"/>
      <c r="D1654" s="79" t="s">
        <v>7</v>
      </c>
      <c r="E1654" s="408" t="s">
        <v>180</v>
      </c>
      <c r="F1654" s="410"/>
      <c r="G1654" s="410"/>
      <c r="H1654" s="409"/>
      <c r="I1654" s="79" t="s">
        <v>8</v>
      </c>
      <c r="J1654" s="80">
        <v>15</v>
      </c>
      <c r="K1654" s="80"/>
      <c r="L1654" s="80"/>
      <c r="M1654" s="80" t="s">
        <v>9</v>
      </c>
      <c r="N1654" s="80"/>
      <c r="O1654" s="178"/>
      <c r="P1654" s="179">
        <v>50</v>
      </c>
    </row>
    <row r="1655" spans="1:16" ht="16.5" thickBot="1" x14ac:dyDescent="0.25">
      <c r="A1655" s="77"/>
      <c r="B1655" s="77"/>
      <c r="C1655" s="77"/>
      <c r="D1655" s="77"/>
      <c r="E1655" s="77"/>
      <c r="F1655" s="77"/>
      <c r="G1655" s="77"/>
      <c r="H1655" s="77"/>
      <c r="I1655" s="77"/>
      <c r="J1655" s="77"/>
      <c r="K1655" s="77"/>
      <c r="L1655" s="77"/>
      <c r="M1655" s="77"/>
      <c r="N1655" s="77"/>
      <c r="O1655" s="77"/>
      <c r="P1655" s="77"/>
    </row>
    <row r="1656" spans="1:16" ht="16.5" thickBot="1" x14ac:dyDescent="0.25">
      <c r="A1656" s="411" t="s">
        <v>10</v>
      </c>
      <c r="B1656" s="412"/>
      <c r="C1656" s="408" t="s">
        <v>165</v>
      </c>
      <c r="D1656" s="410"/>
      <c r="E1656" s="410"/>
      <c r="F1656" s="410"/>
      <c r="G1656" s="410"/>
      <c r="H1656" s="410"/>
      <c r="I1656" s="410"/>
      <c r="J1656" s="410"/>
      <c r="K1656" s="410"/>
      <c r="L1656" s="410"/>
      <c r="M1656" s="410"/>
      <c r="N1656" s="410"/>
      <c r="O1656" s="410"/>
      <c r="P1656" s="413"/>
    </row>
    <row r="1657" spans="1:16" ht="16.5" thickBot="1" x14ac:dyDescent="0.25">
      <c r="A1657" s="77"/>
      <c r="B1657" s="77"/>
      <c r="C1657" s="77"/>
      <c r="D1657" s="77"/>
      <c r="E1657" s="77"/>
      <c r="F1657" s="77"/>
      <c r="G1657" s="77"/>
      <c r="H1657" s="77"/>
      <c r="I1657" s="77"/>
      <c r="J1657" s="77"/>
      <c r="K1657" s="77"/>
      <c r="L1657" s="77"/>
      <c r="M1657" s="77"/>
      <c r="N1657" s="77"/>
      <c r="O1657" s="77"/>
      <c r="P1657" s="77"/>
    </row>
    <row r="1658" spans="1:16" ht="16.5" thickBot="1" x14ac:dyDescent="0.25">
      <c r="A1658" s="411" t="s">
        <v>11</v>
      </c>
      <c r="B1658" s="412"/>
      <c r="C1658" s="408" t="s">
        <v>194</v>
      </c>
      <c r="D1658" s="410"/>
      <c r="E1658" s="410"/>
      <c r="F1658" s="410"/>
      <c r="G1658" s="410"/>
      <c r="H1658" s="410"/>
      <c r="I1658" s="410"/>
      <c r="J1658" s="410"/>
      <c r="K1658" s="410"/>
      <c r="L1658" s="410"/>
      <c r="M1658" s="410"/>
      <c r="N1658" s="410"/>
      <c r="O1658" s="410"/>
      <c r="P1658" s="413"/>
    </row>
    <row r="1659" spans="1:16" ht="16.5" thickBot="1" x14ac:dyDescent="0.25">
      <c r="A1659" s="81"/>
      <c r="B1659" s="81"/>
      <c r="C1659" s="81"/>
      <c r="D1659" s="81"/>
      <c r="E1659" s="81"/>
      <c r="F1659" s="81"/>
      <c r="G1659" s="81"/>
      <c r="H1659" s="81"/>
      <c r="I1659" s="81"/>
      <c r="J1659" s="81"/>
      <c r="K1659" s="81"/>
      <c r="L1659" s="81"/>
      <c r="M1659" s="81"/>
      <c r="N1659" s="81"/>
      <c r="O1659" s="81"/>
      <c r="P1659" s="81"/>
    </row>
    <row r="1660" spans="1:16" ht="16.5" thickBot="1" x14ac:dyDescent="0.25">
      <c r="A1660" s="400" t="s">
        <v>12</v>
      </c>
      <c r="B1660" s="402" t="s">
        <v>13</v>
      </c>
      <c r="C1660" s="403"/>
      <c r="D1660" s="404" t="s">
        <v>220</v>
      </c>
      <c r="E1660" s="391" t="s">
        <v>15</v>
      </c>
      <c r="F1660" s="392"/>
      <c r="G1660" s="392"/>
      <c r="H1660" s="392"/>
      <c r="I1660" s="393"/>
      <c r="J1660" s="404" t="s">
        <v>16</v>
      </c>
      <c r="K1660" s="404" t="s">
        <v>17</v>
      </c>
      <c r="L1660" s="391" t="s">
        <v>18</v>
      </c>
      <c r="M1660" s="392"/>
      <c r="N1660" s="393"/>
      <c r="O1660" s="394" t="s">
        <v>115</v>
      </c>
      <c r="P1660" s="395"/>
    </row>
    <row r="1661" spans="1:16" ht="32.25" thickBot="1" x14ac:dyDescent="0.25">
      <c r="A1661" s="401"/>
      <c r="B1661" s="82" t="s">
        <v>19</v>
      </c>
      <c r="C1661" s="83" t="s">
        <v>20</v>
      </c>
      <c r="D1661" s="405"/>
      <c r="E1661" s="84" t="s">
        <v>21</v>
      </c>
      <c r="F1661" s="84" t="s">
        <v>22</v>
      </c>
      <c r="G1661" s="85" t="s">
        <v>23</v>
      </c>
      <c r="H1661" s="119" t="s">
        <v>24</v>
      </c>
      <c r="I1661" s="86" t="s">
        <v>25</v>
      </c>
      <c r="J1661" s="405"/>
      <c r="K1661" s="405"/>
      <c r="L1661" s="176" t="s">
        <v>223</v>
      </c>
      <c r="M1661" s="85" t="s">
        <v>221</v>
      </c>
      <c r="N1661" s="83" t="s">
        <v>222</v>
      </c>
      <c r="O1661" s="396"/>
      <c r="P1661" s="397"/>
    </row>
    <row r="1662" spans="1:16" ht="15.75" x14ac:dyDescent="0.2">
      <c r="A1662" s="151">
        <v>45716</v>
      </c>
      <c r="B1662" s="152"/>
      <c r="C1662" s="152">
        <v>238583</v>
      </c>
      <c r="D1662" s="148"/>
      <c r="E1662" s="245"/>
      <c r="F1662" s="96"/>
      <c r="G1662" s="152"/>
      <c r="H1662" s="153"/>
      <c r="I1662" s="157"/>
      <c r="J1662" s="149"/>
      <c r="K1662" s="99"/>
      <c r="L1662" s="173"/>
      <c r="M1662" s="94"/>
      <c r="N1662" s="100"/>
      <c r="O1662" s="406"/>
      <c r="P1662" s="407"/>
    </row>
    <row r="1663" spans="1:16" ht="15.75" x14ac:dyDescent="0.2">
      <c r="A1663" s="151">
        <v>45719</v>
      </c>
      <c r="B1663" s="152">
        <v>238583</v>
      </c>
      <c r="C1663" s="152">
        <v>239114</v>
      </c>
      <c r="D1663" s="148">
        <f>+C1663-B1663</f>
        <v>531</v>
      </c>
      <c r="E1663" s="245" t="s">
        <v>469</v>
      </c>
      <c r="F1663" s="96" t="s">
        <v>463</v>
      </c>
      <c r="G1663" s="152">
        <v>12.5786</v>
      </c>
      <c r="H1663" s="153">
        <v>23.85</v>
      </c>
      <c r="I1663" s="157">
        <f>G1663*H1663</f>
        <v>299.99961000000002</v>
      </c>
      <c r="J1663" s="149">
        <f>D1663/G1663</f>
        <v>42.214554878921341</v>
      </c>
      <c r="K1663" s="99">
        <v>45719</v>
      </c>
      <c r="L1663" s="173" t="s">
        <v>227</v>
      </c>
      <c r="M1663" s="94" t="s">
        <v>261</v>
      </c>
      <c r="N1663" s="100" t="s">
        <v>196</v>
      </c>
      <c r="O1663" s="406" t="s">
        <v>434</v>
      </c>
      <c r="P1663" s="407"/>
    </row>
    <row r="1664" spans="1:16" ht="15.75" x14ac:dyDescent="0.2">
      <c r="A1664" s="151">
        <v>45722</v>
      </c>
      <c r="B1664" s="152">
        <v>239114</v>
      </c>
      <c r="C1664" s="152">
        <v>239404</v>
      </c>
      <c r="D1664" s="148">
        <f>+C1664-B1664</f>
        <v>290</v>
      </c>
      <c r="E1664" s="245" t="s">
        <v>470</v>
      </c>
      <c r="F1664" s="96" t="s">
        <v>471</v>
      </c>
      <c r="G1664" s="152">
        <v>21.5517</v>
      </c>
      <c r="H1664" s="153">
        <v>23.2</v>
      </c>
      <c r="I1664" s="157">
        <f>G1664*H1664</f>
        <v>499.99943999999999</v>
      </c>
      <c r="J1664" s="149">
        <f>D1664/G1664</f>
        <v>13.456015070736878</v>
      </c>
      <c r="K1664" s="99">
        <v>45722</v>
      </c>
      <c r="L1664" s="173" t="s">
        <v>227</v>
      </c>
      <c r="M1664" s="94" t="s">
        <v>261</v>
      </c>
      <c r="N1664" s="100" t="s">
        <v>196</v>
      </c>
      <c r="O1664" s="406" t="s">
        <v>266</v>
      </c>
      <c r="P1664" s="407"/>
    </row>
    <row r="1665" spans="1:16" ht="15.75" x14ac:dyDescent="0.2">
      <c r="A1665" s="151">
        <v>45723</v>
      </c>
      <c r="B1665" s="152">
        <v>239404</v>
      </c>
      <c r="C1665" s="152">
        <v>239616</v>
      </c>
      <c r="D1665" s="148">
        <f>+C1665-B1665</f>
        <v>212</v>
      </c>
      <c r="E1665" s="245" t="s">
        <v>472</v>
      </c>
      <c r="F1665" s="96" t="s">
        <v>454</v>
      </c>
      <c r="G1665" s="152">
        <v>17.241399999999999</v>
      </c>
      <c r="H1665" s="153">
        <v>23.2</v>
      </c>
      <c r="I1665" s="157">
        <f>G1665*H1665</f>
        <v>400.00047999999998</v>
      </c>
      <c r="J1665" s="149">
        <f>D1665/G1665</f>
        <v>12.295985244817707</v>
      </c>
      <c r="K1665" s="99">
        <v>45723</v>
      </c>
      <c r="L1665" s="173" t="s">
        <v>227</v>
      </c>
      <c r="M1665" s="94" t="s">
        <v>261</v>
      </c>
      <c r="N1665" s="100" t="s">
        <v>196</v>
      </c>
      <c r="O1665" s="406" t="s">
        <v>266</v>
      </c>
      <c r="P1665" s="407"/>
    </row>
    <row r="1666" spans="1:16" ht="16.5" thickBot="1" x14ac:dyDescent="0.25">
      <c r="A1666" s="151"/>
      <c r="B1666" s="152"/>
      <c r="C1666" s="152"/>
      <c r="D1666" s="148">
        <f>+C1666-B1666</f>
        <v>0</v>
      </c>
      <c r="E1666" s="245"/>
      <c r="F1666" s="96"/>
      <c r="G1666" s="152"/>
      <c r="H1666" s="153"/>
      <c r="I1666" s="157">
        <f>G1666*H1666</f>
        <v>0</v>
      </c>
      <c r="J1666" s="149" t="e">
        <f>D1666/G1666</f>
        <v>#DIV/0!</v>
      </c>
      <c r="K1666" s="99"/>
      <c r="L1666" s="173"/>
      <c r="M1666" s="94"/>
      <c r="N1666" s="100"/>
      <c r="O1666" s="406"/>
      <c r="P1666" s="407"/>
    </row>
    <row r="1667" spans="1:16" ht="16.5" thickBot="1" x14ac:dyDescent="0.25">
      <c r="A1667" s="333" t="s">
        <v>28</v>
      </c>
      <c r="B1667" s="104"/>
      <c r="C1667" s="105"/>
      <c r="D1667" s="106">
        <f>SUM(D1662:D1666)</f>
        <v>1033</v>
      </c>
      <c r="E1667" s="107"/>
      <c r="F1667" s="107"/>
      <c r="G1667" s="118">
        <f>SUM(G1662:G1666)</f>
        <v>51.371699999999997</v>
      </c>
      <c r="H1667" s="105"/>
      <c r="I1667" s="118">
        <f>SUM(I1662:I1666)</f>
        <v>1199.99953</v>
      </c>
      <c r="J1667" s="109">
        <f>D1667/G1667</f>
        <v>20.108347592156772</v>
      </c>
      <c r="K1667" s="110"/>
      <c r="L1667" s="175"/>
      <c r="M1667" s="111"/>
      <c r="N1667" s="112"/>
      <c r="O1667" s="419"/>
      <c r="P1667" s="420"/>
    </row>
    <row r="1668" spans="1:16" ht="15.75" x14ac:dyDescent="0.2">
      <c r="A1668" s="76"/>
      <c r="B1668" s="113"/>
      <c r="C1668" s="113"/>
      <c r="D1668" s="113"/>
      <c r="E1668" s="113"/>
      <c r="F1668" s="113"/>
      <c r="G1668" s="113"/>
      <c r="H1668" s="113"/>
      <c r="I1668" s="76"/>
      <c r="J1668" s="76"/>
      <c r="K1668" s="76"/>
      <c r="L1668" s="76"/>
      <c r="M1668" s="76"/>
      <c r="N1668" s="76"/>
      <c r="O1668" s="113"/>
      <c r="P1668" s="114"/>
    </row>
    <row r="1669" spans="1:16" ht="15.75" x14ac:dyDescent="0.2">
      <c r="A1669" s="76"/>
      <c r="B1669" s="113"/>
      <c r="C1669" s="113"/>
      <c r="D1669" s="113"/>
      <c r="E1669" s="113"/>
      <c r="F1669" s="113"/>
      <c r="G1669" s="113"/>
      <c r="H1669" s="113"/>
      <c r="I1669" s="76"/>
      <c r="J1669" s="76"/>
      <c r="K1669" s="76"/>
      <c r="L1669" s="76"/>
      <c r="M1669" s="76"/>
      <c r="N1669" s="76"/>
      <c r="O1669" s="113"/>
      <c r="P1669" s="114"/>
    </row>
    <row r="1670" spans="1:16" ht="15.75" x14ac:dyDescent="0.2">
      <c r="A1670" s="76"/>
      <c r="B1670" s="113"/>
      <c r="C1670" s="113"/>
      <c r="D1670" s="113"/>
      <c r="E1670" s="113"/>
      <c r="F1670" s="113"/>
      <c r="G1670" s="113"/>
      <c r="H1670" s="113"/>
      <c r="I1670" s="76"/>
      <c r="J1670" s="76"/>
      <c r="K1670" s="76"/>
      <c r="L1670" s="76"/>
      <c r="M1670" s="1"/>
      <c r="N1670" s="1"/>
      <c r="O1670" s="3"/>
      <c r="P1670" s="114"/>
    </row>
    <row r="1671" spans="1:16" ht="15.75" x14ac:dyDescent="0.2">
      <c r="A1671" s="115"/>
      <c r="B1671" s="398" t="s">
        <v>29</v>
      </c>
      <c r="C1671" s="398"/>
      <c r="D1671" s="398"/>
      <c r="E1671" s="116"/>
      <c r="F1671" s="116"/>
      <c r="G1671" s="116"/>
      <c r="H1671" s="115"/>
      <c r="I1671" s="116" t="s">
        <v>30</v>
      </c>
      <c r="J1671" s="115"/>
      <c r="K1671" s="116"/>
      <c r="L1671" s="116"/>
      <c r="M1671" s="116"/>
      <c r="N1671" s="116" t="s">
        <v>31</v>
      </c>
      <c r="O1671" s="116"/>
      <c r="P1671" s="117"/>
    </row>
    <row r="1672" spans="1:16" ht="15.75" x14ac:dyDescent="0.2">
      <c r="A1672" s="116"/>
      <c r="B1672" s="399" t="s">
        <v>185</v>
      </c>
      <c r="C1672" s="399"/>
      <c r="D1672" s="399"/>
      <c r="E1672" s="76"/>
      <c r="F1672" s="76"/>
      <c r="G1672" s="76"/>
      <c r="H1672" s="115"/>
      <c r="I1672" s="76" t="s">
        <v>388</v>
      </c>
      <c r="J1672" s="115"/>
      <c r="K1672" s="76"/>
      <c r="L1672" s="76"/>
      <c r="M1672" s="76"/>
      <c r="N1672" s="76" t="s">
        <v>182</v>
      </c>
      <c r="O1672" s="76"/>
      <c r="P1672" s="117"/>
    </row>
    <row r="1673" spans="1:16" ht="15.75" x14ac:dyDescent="0.2">
      <c r="A1673" s="399" t="s">
        <v>183</v>
      </c>
      <c r="B1673" s="399"/>
      <c r="C1673" s="399"/>
      <c r="D1673" s="399"/>
      <c r="E1673" s="399"/>
      <c r="F1673" s="76"/>
      <c r="G1673" s="76"/>
      <c r="H1673" s="115"/>
      <c r="I1673" s="76" t="s">
        <v>201</v>
      </c>
      <c r="J1673" s="115"/>
      <c r="K1673" s="76"/>
      <c r="L1673" s="76"/>
      <c r="M1673" s="76"/>
      <c r="N1673" s="76" t="s">
        <v>124</v>
      </c>
      <c r="O1673" s="76"/>
      <c r="P1673" s="117"/>
    </row>
    <row r="1674" spans="1:16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</row>
    <row r="1675" spans="1:16" x14ac:dyDescent="0.2">
      <c r="A1675" s="414" t="s">
        <v>224</v>
      </c>
      <c r="B1675" s="414"/>
      <c r="C1675" s="414"/>
      <c r="D1675" s="414"/>
      <c r="E1675" s="414"/>
      <c r="F1675"/>
      <c r="G1675"/>
      <c r="H1675"/>
      <c r="I1675"/>
      <c r="J1675"/>
      <c r="K1675"/>
      <c r="L1675"/>
      <c r="M1675"/>
      <c r="N1675"/>
      <c r="O1675"/>
      <c r="P1675"/>
    </row>
    <row r="1676" spans="1:16" x14ac:dyDescent="0.2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</row>
    <row r="1677" spans="1:16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</row>
    <row r="1678" spans="1:16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</row>
    <row r="1679" spans="1:16" x14ac:dyDescent="0.2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</row>
    <row r="1680" spans="1:16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</row>
    <row r="1681" spans="1:16" ht="15.75" x14ac:dyDescent="0.2">
      <c r="A1681" s="399" t="s">
        <v>164</v>
      </c>
      <c r="B1681" s="399"/>
      <c r="C1681" s="399"/>
      <c r="D1681" s="399"/>
      <c r="E1681" s="399"/>
      <c r="F1681" s="399"/>
      <c r="G1681" s="399"/>
      <c r="H1681" s="399"/>
      <c r="I1681" s="399"/>
      <c r="J1681" s="399"/>
      <c r="K1681" s="399"/>
      <c r="L1681" s="399"/>
      <c r="M1681" s="399"/>
      <c r="N1681" s="399"/>
      <c r="O1681" s="399"/>
      <c r="P1681" s="399"/>
    </row>
    <row r="1682" spans="1:16" ht="15.75" x14ac:dyDescent="0.2">
      <c r="A1682" s="399" t="s">
        <v>1</v>
      </c>
      <c r="B1682" s="399"/>
      <c r="C1682" s="399"/>
      <c r="D1682" s="399"/>
      <c r="E1682" s="399"/>
      <c r="F1682" s="399"/>
      <c r="G1682" s="399"/>
      <c r="H1682" s="399"/>
      <c r="I1682" s="399"/>
      <c r="J1682" s="399"/>
      <c r="K1682" s="399"/>
      <c r="L1682" s="399"/>
      <c r="M1682" s="399"/>
      <c r="N1682" s="399"/>
      <c r="O1682" s="399"/>
      <c r="P1682" s="399"/>
    </row>
    <row r="1683" spans="1:16" ht="15.75" x14ac:dyDescent="0.2">
      <c r="A1683" s="399"/>
      <c r="B1683" s="399"/>
      <c r="C1683" s="399"/>
      <c r="D1683" s="399"/>
      <c r="E1683" s="399"/>
      <c r="F1683" s="399"/>
      <c r="G1683" s="399"/>
      <c r="H1683" s="399"/>
      <c r="I1683" s="399"/>
      <c r="J1683" s="399"/>
      <c r="K1683" s="399"/>
      <c r="L1683" s="399"/>
      <c r="M1683" s="399"/>
      <c r="N1683" s="399"/>
      <c r="O1683" s="399"/>
      <c r="P1683" s="399"/>
    </row>
    <row r="1684" spans="1:16" ht="15.75" x14ac:dyDescent="0.2">
      <c r="A1684" s="421" t="s">
        <v>256</v>
      </c>
      <c r="B1684" s="421"/>
      <c r="C1684" s="421"/>
      <c r="D1684" s="421"/>
      <c r="E1684" s="421"/>
      <c r="F1684" s="421"/>
      <c r="G1684" s="421"/>
      <c r="H1684" s="421"/>
      <c r="I1684" s="421"/>
      <c r="J1684" s="421"/>
      <c r="K1684" s="421"/>
      <c r="L1684" s="421"/>
      <c r="M1684" s="421"/>
      <c r="N1684" s="421"/>
      <c r="O1684" s="421"/>
      <c r="P1684" s="421"/>
    </row>
    <row r="1685" spans="1:16" ht="15.75" x14ac:dyDescent="0.2">
      <c r="A1685" s="77"/>
      <c r="B1685" s="77"/>
      <c r="C1685" s="77"/>
      <c r="D1685" s="77"/>
      <c r="E1685" s="77"/>
      <c r="F1685" s="77"/>
      <c r="G1685" s="77"/>
      <c r="H1685" s="77"/>
      <c r="I1685" s="77"/>
      <c r="J1685" s="77"/>
      <c r="K1685" s="77"/>
      <c r="L1685" s="77"/>
      <c r="M1685" s="77"/>
      <c r="N1685" s="77"/>
      <c r="O1685" s="77"/>
      <c r="P1685" s="77"/>
    </row>
    <row r="1686" spans="1:16" ht="16.5" thickBot="1" x14ac:dyDescent="0.25">
      <c r="A1686" s="77"/>
      <c r="B1686" s="77"/>
      <c r="C1686" s="77"/>
      <c r="D1686" s="77"/>
      <c r="E1686" s="77"/>
      <c r="F1686" s="77"/>
      <c r="G1686" s="77"/>
      <c r="H1686" s="77"/>
      <c r="I1686" s="77"/>
      <c r="J1686" s="77"/>
      <c r="K1686" s="77"/>
      <c r="L1686" s="77"/>
      <c r="M1686" s="77"/>
      <c r="N1686" s="77"/>
      <c r="O1686" s="77"/>
      <c r="P1686" s="77"/>
    </row>
    <row r="1687" spans="1:16" ht="16.5" thickBot="1" x14ac:dyDescent="0.25">
      <c r="A1687" s="78" t="s">
        <v>2</v>
      </c>
      <c r="B1687" s="408" t="s">
        <v>126</v>
      </c>
      <c r="C1687" s="409"/>
      <c r="D1687" s="79" t="s">
        <v>3</v>
      </c>
      <c r="E1687" s="408">
        <v>2019</v>
      </c>
      <c r="F1687" s="410"/>
      <c r="G1687" s="410"/>
      <c r="H1687" s="409"/>
      <c r="I1687" s="79" t="s">
        <v>4</v>
      </c>
      <c r="J1687" s="80" t="s">
        <v>189</v>
      </c>
      <c r="K1687" s="80"/>
      <c r="L1687" s="80"/>
      <c r="M1687" s="80" t="s">
        <v>5</v>
      </c>
      <c r="N1687" s="408" t="s">
        <v>193</v>
      </c>
      <c r="O1687" s="410"/>
      <c r="P1687" s="413"/>
    </row>
    <row r="1688" spans="1:16" ht="16.5" thickBot="1" x14ac:dyDescent="0.25">
      <c r="A1688" s="77"/>
      <c r="B1688" s="77"/>
      <c r="C1688" s="77"/>
      <c r="D1688" s="77"/>
      <c r="E1688" s="77"/>
      <c r="F1688" s="77"/>
      <c r="G1688" s="77"/>
      <c r="H1688" s="77"/>
      <c r="I1688" s="77"/>
      <c r="J1688" s="77"/>
      <c r="K1688" s="77"/>
      <c r="L1688" s="77"/>
      <c r="M1688" s="77"/>
      <c r="N1688" s="77"/>
      <c r="O1688" s="77"/>
      <c r="P1688" s="77"/>
    </row>
    <row r="1689" spans="1:16" ht="16.5" thickBot="1" x14ac:dyDescent="0.25">
      <c r="A1689" s="78" t="s">
        <v>6</v>
      </c>
      <c r="B1689" s="408" t="s">
        <v>166</v>
      </c>
      <c r="C1689" s="409"/>
      <c r="D1689" s="79" t="s">
        <v>7</v>
      </c>
      <c r="E1689" s="408" t="s">
        <v>180</v>
      </c>
      <c r="F1689" s="410"/>
      <c r="G1689" s="410"/>
      <c r="H1689" s="409"/>
      <c r="I1689" s="79" t="s">
        <v>8</v>
      </c>
      <c r="J1689" s="80">
        <v>15</v>
      </c>
      <c r="K1689" s="80"/>
      <c r="L1689" s="80"/>
      <c r="M1689" s="80" t="s">
        <v>9</v>
      </c>
      <c r="N1689" s="80"/>
      <c r="O1689" s="178"/>
      <c r="P1689" s="179">
        <v>50</v>
      </c>
    </row>
    <row r="1690" spans="1:16" ht="16.5" thickBot="1" x14ac:dyDescent="0.25">
      <c r="A1690" s="77"/>
      <c r="B1690" s="77"/>
      <c r="C1690" s="77"/>
      <c r="D1690" s="77"/>
      <c r="E1690" s="77"/>
      <c r="F1690" s="77"/>
      <c r="G1690" s="77"/>
      <c r="H1690" s="77"/>
      <c r="I1690" s="77"/>
      <c r="J1690" s="77"/>
      <c r="K1690" s="77"/>
      <c r="L1690" s="77"/>
      <c r="M1690" s="77"/>
      <c r="N1690" s="77"/>
      <c r="O1690" s="77"/>
      <c r="P1690" s="77"/>
    </row>
    <row r="1691" spans="1:16" ht="16.5" thickBot="1" x14ac:dyDescent="0.25">
      <c r="A1691" s="411" t="s">
        <v>10</v>
      </c>
      <c r="B1691" s="412"/>
      <c r="C1691" s="408" t="s">
        <v>165</v>
      </c>
      <c r="D1691" s="410"/>
      <c r="E1691" s="410"/>
      <c r="F1691" s="410"/>
      <c r="G1691" s="410"/>
      <c r="H1691" s="410"/>
      <c r="I1691" s="410"/>
      <c r="J1691" s="410"/>
      <c r="K1691" s="410"/>
      <c r="L1691" s="410"/>
      <c r="M1691" s="410"/>
      <c r="N1691" s="410"/>
      <c r="O1691" s="410"/>
      <c r="P1691" s="413"/>
    </row>
    <row r="1692" spans="1:16" ht="16.5" thickBot="1" x14ac:dyDescent="0.25">
      <c r="A1692" s="77"/>
      <c r="B1692" s="77"/>
      <c r="C1692" s="77"/>
      <c r="D1692" s="77"/>
      <c r="E1692" s="77"/>
      <c r="F1692" s="77"/>
      <c r="G1692" s="77"/>
      <c r="H1692" s="77"/>
      <c r="I1692" s="77"/>
      <c r="J1692" s="77"/>
      <c r="K1692" s="77"/>
      <c r="L1692" s="77"/>
      <c r="M1692" s="77"/>
      <c r="N1692" s="77"/>
      <c r="O1692" s="77"/>
      <c r="P1692" s="77"/>
    </row>
    <row r="1693" spans="1:16" ht="16.5" thickBot="1" x14ac:dyDescent="0.25">
      <c r="A1693" s="411" t="s">
        <v>11</v>
      </c>
      <c r="B1693" s="412"/>
      <c r="C1693" s="408" t="s">
        <v>194</v>
      </c>
      <c r="D1693" s="410"/>
      <c r="E1693" s="410"/>
      <c r="F1693" s="410"/>
      <c r="G1693" s="410"/>
      <c r="H1693" s="410"/>
      <c r="I1693" s="410"/>
      <c r="J1693" s="410"/>
      <c r="K1693" s="410"/>
      <c r="L1693" s="410"/>
      <c r="M1693" s="410"/>
      <c r="N1693" s="410"/>
      <c r="O1693" s="410"/>
      <c r="P1693" s="413"/>
    </row>
    <row r="1694" spans="1:16" ht="16.5" thickBot="1" x14ac:dyDescent="0.25">
      <c r="A1694" s="81"/>
      <c r="B1694" s="81"/>
      <c r="C1694" s="81"/>
      <c r="D1694" s="81"/>
      <c r="E1694" s="81"/>
      <c r="F1694" s="81"/>
      <c r="G1694" s="81"/>
      <c r="H1694" s="81"/>
      <c r="I1694" s="81"/>
      <c r="J1694" s="81"/>
      <c r="K1694" s="81"/>
      <c r="L1694" s="81"/>
      <c r="M1694" s="81"/>
      <c r="N1694" s="81"/>
      <c r="O1694" s="81"/>
      <c r="P1694" s="81"/>
    </row>
    <row r="1695" spans="1:16" ht="16.5" thickBot="1" x14ac:dyDescent="0.25">
      <c r="A1695" s="400" t="s">
        <v>12</v>
      </c>
      <c r="B1695" s="402" t="s">
        <v>13</v>
      </c>
      <c r="C1695" s="403"/>
      <c r="D1695" s="404" t="s">
        <v>220</v>
      </c>
      <c r="E1695" s="391" t="s">
        <v>15</v>
      </c>
      <c r="F1695" s="392"/>
      <c r="G1695" s="392"/>
      <c r="H1695" s="392"/>
      <c r="I1695" s="393"/>
      <c r="J1695" s="404" t="s">
        <v>16</v>
      </c>
      <c r="K1695" s="404" t="s">
        <v>17</v>
      </c>
      <c r="L1695" s="391" t="s">
        <v>18</v>
      </c>
      <c r="M1695" s="392"/>
      <c r="N1695" s="393"/>
      <c r="O1695" s="394" t="s">
        <v>115</v>
      </c>
      <c r="P1695" s="395"/>
    </row>
    <row r="1696" spans="1:16" ht="32.25" thickBot="1" x14ac:dyDescent="0.25">
      <c r="A1696" s="401"/>
      <c r="B1696" s="82" t="s">
        <v>19</v>
      </c>
      <c r="C1696" s="83" t="s">
        <v>20</v>
      </c>
      <c r="D1696" s="405"/>
      <c r="E1696" s="84" t="s">
        <v>21</v>
      </c>
      <c r="F1696" s="84" t="s">
        <v>22</v>
      </c>
      <c r="G1696" s="85" t="s">
        <v>23</v>
      </c>
      <c r="H1696" s="119" t="s">
        <v>24</v>
      </c>
      <c r="I1696" s="86" t="s">
        <v>25</v>
      </c>
      <c r="J1696" s="405"/>
      <c r="K1696" s="405"/>
      <c r="L1696" s="176" t="s">
        <v>223</v>
      </c>
      <c r="M1696" s="85" t="s">
        <v>221</v>
      </c>
      <c r="N1696" s="83" t="s">
        <v>222</v>
      </c>
      <c r="O1696" s="396"/>
      <c r="P1696" s="397"/>
    </row>
    <row r="1697" spans="1:16" ht="15.75" x14ac:dyDescent="0.2">
      <c r="A1697" s="151">
        <v>45723</v>
      </c>
      <c r="B1697" s="152"/>
      <c r="C1697" s="152">
        <v>239616</v>
      </c>
      <c r="D1697" s="148"/>
      <c r="E1697" s="245"/>
      <c r="F1697" s="96"/>
      <c r="G1697" s="152"/>
      <c r="H1697" s="153"/>
      <c r="I1697" s="157"/>
      <c r="J1697" s="149"/>
      <c r="K1697" s="99"/>
      <c r="L1697" s="173"/>
      <c r="M1697" s="94"/>
      <c r="N1697" s="100"/>
      <c r="O1697" s="406"/>
      <c r="P1697" s="407"/>
    </row>
    <row r="1698" spans="1:16" ht="15.75" x14ac:dyDescent="0.2">
      <c r="A1698" s="151">
        <v>45726</v>
      </c>
      <c r="B1698" s="152">
        <v>239616</v>
      </c>
      <c r="C1698" s="152">
        <v>240052</v>
      </c>
      <c r="D1698" s="148">
        <f>+C1698-B1698</f>
        <v>436</v>
      </c>
      <c r="E1698" s="245" t="s">
        <v>486</v>
      </c>
      <c r="F1698" s="96" t="s">
        <v>487</v>
      </c>
      <c r="G1698" s="152">
        <v>34.482799999999997</v>
      </c>
      <c r="H1698" s="153">
        <v>23.2</v>
      </c>
      <c r="I1698" s="157">
        <f>G1698*H1698</f>
        <v>800.00095999999996</v>
      </c>
      <c r="J1698" s="149">
        <f t="shared" ref="J1698:J1703" si="1">D1698/G1698</f>
        <v>12.643984827218208</v>
      </c>
      <c r="K1698" s="99">
        <v>45727</v>
      </c>
      <c r="L1698" s="173" t="s">
        <v>227</v>
      </c>
      <c r="M1698" s="94" t="s">
        <v>261</v>
      </c>
      <c r="N1698" s="100" t="s">
        <v>184</v>
      </c>
      <c r="O1698" s="406" t="s">
        <v>488</v>
      </c>
      <c r="P1698" s="407"/>
    </row>
    <row r="1699" spans="1:16" ht="15.75" x14ac:dyDescent="0.2">
      <c r="A1699" s="151">
        <v>45727</v>
      </c>
      <c r="B1699" s="152">
        <v>240052</v>
      </c>
      <c r="C1699" s="152">
        <v>240464</v>
      </c>
      <c r="D1699" s="148">
        <f>+C1699-B1699</f>
        <v>412</v>
      </c>
      <c r="E1699" s="245" t="s">
        <v>489</v>
      </c>
      <c r="F1699" s="96" t="s">
        <v>490</v>
      </c>
      <c r="G1699" s="152">
        <v>25.862100000000002</v>
      </c>
      <c r="H1699" s="153">
        <v>23.2</v>
      </c>
      <c r="I1699" s="157">
        <f>G1699*H1699</f>
        <v>600.00072</v>
      </c>
      <c r="J1699" s="149">
        <f t="shared" si="1"/>
        <v>15.930647549889606</v>
      </c>
      <c r="K1699" s="99">
        <v>45727</v>
      </c>
      <c r="L1699" s="173" t="s">
        <v>227</v>
      </c>
      <c r="M1699" s="94" t="s">
        <v>261</v>
      </c>
      <c r="N1699" s="100" t="s">
        <v>196</v>
      </c>
      <c r="O1699" s="406" t="s">
        <v>266</v>
      </c>
      <c r="P1699" s="407"/>
    </row>
    <row r="1700" spans="1:16" ht="15.75" x14ac:dyDescent="0.2">
      <c r="A1700" s="151">
        <v>45728</v>
      </c>
      <c r="B1700" s="152">
        <v>240464</v>
      </c>
      <c r="C1700" s="152">
        <v>240857</v>
      </c>
      <c r="D1700" s="148">
        <f>+C1700-B1700</f>
        <v>393</v>
      </c>
      <c r="E1700" s="245" t="s">
        <v>491</v>
      </c>
      <c r="F1700" s="96" t="s">
        <v>492</v>
      </c>
      <c r="G1700" s="152">
        <v>21.5517</v>
      </c>
      <c r="H1700" s="153">
        <v>23.2</v>
      </c>
      <c r="I1700" s="157">
        <f>G1700*H1700</f>
        <v>499.99943999999999</v>
      </c>
      <c r="J1700" s="149">
        <f t="shared" si="1"/>
        <v>18.235220423446876</v>
      </c>
      <c r="K1700" s="99">
        <v>45728</v>
      </c>
      <c r="L1700" s="173" t="s">
        <v>227</v>
      </c>
      <c r="M1700" s="94" t="s">
        <v>261</v>
      </c>
      <c r="N1700" s="100" t="s">
        <v>196</v>
      </c>
      <c r="O1700" s="406" t="s">
        <v>264</v>
      </c>
      <c r="P1700" s="407"/>
    </row>
    <row r="1701" spans="1:16" ht="15.75" x14ac:dyDescent="0.2">
      <c r="A1701" s="151">
        <v>45730</v>
      </c>
      <c r="B1701" s="152">
        <v>240857</v>
      </c>
      <c r="C1701" s="152">
        <v>241077</v>
      </c>
      <c r="D1701" s="148">
        <f>+C1701-B1701</f>
        <v>220</v>
      </c>
      <c r="E1701" s="245" t="s">
        <v>493</v>
      </c>
      <c r="F1701" s="96" t="s">
        <v>483</v>
      </c>
      <c r="G1701" s="152">
        <v>20.7362</v>
      </c>
      <c r="H1701" s="153">
        <v>23.2</v>
      </c>
      <c r="I1701" s="157">
        <f>G1701*H1701</f>
        <v>481.07983999999999</v>
      </c>
      <c r="J1701" s="149">
        <f t="shared" si="1"/>
        <v>10.609465572284218</v>
      </c>
      <c r="K1701" s="99">
        <v>45730</v>
      </c>
      <c r="L1701" s="173" t="s">
        <v>227</v>
      </c>
      <c r="M1701" s="94" t="s">
        <v>261</v>
      </c>
      <c r="N1701" s="100" t="s">
        <v>196</v>
      </c>
      <c r="O1701" s="406" t="s">
        <v>296</v>
      </c>
      <c r="P1701" s="407"/>
    </row>
    <row r="1702" spans="1:16" ht="16.5" thickBot="1" x14ac:dyDescent="0.25">
      <c r="A1702" s="151"/>
      <c r="B1702" s="152"/>
      <c r="C1702" s="152"/>
      <c r="D1702" s="148">
        <f>+C1702-B1702</f>
        <v>0</v>
      </c>
      <c r="E1702" s="245"/>
      <c r="F1702" s="96"/>
      <c r="G1702" s="152"/>
      <c r="H1702" s="153"/>
      <c r="I1702" s="157">
        <f>G1702*H1702</f>
        <v>0</v>
      </c>
      <c r="J1702" s="149" t="e">
        <f t="shared" si="1"/>
        <v>#DIV/0!</v>
      </c>
      <c r="K1702" s="99"/>
      <c r="L1702" s="173"/>
      <c r="M1702" s="94"/>
      <c r="N1702" s="100"/>
      <c r="O1702" s="406"/>
      <c r="P1702" s="407"/>
    </row>
    <row r="1703" spans="1:16" ht="16.5" thickBot="1" x14ac:dyDescent="0.25">
      <c r="A1703" s="342" t="s">
        <v>28</v>
      </c>
      <c r="B1703" s="104"/>
      <c r="C1703" s="105"/>
      <c r="D1703" s="106">
        <f>SUM(D1697:D1702)</f>
        <v>1461</v>
      </c>
      <c r="E1703" s="107"/>
      <c r="F1703" s="107"/>
      <c r="G1703" s="118">
        <f>SUM(G1697:G1702)</f>
        <v>102.63279999999999</v>
      </c>
      <c r="H1703" s="105"/>
      <c r="I1703" s="118">
        <f>SUM(I1697:I1702)</f>
        <v>2381.0809599999998</v>
      </c>
      <c r="J1703" s="109">
        <f t="shared" si="1"/>
        <v>14.235215252823661</v>
      </c>
      <c r="K1703" s="110"/>
      <c r="L1703" s="175"/>
      <c r="M1703" s="111"/>
      <c r="N1703" s="112"/>
      <c r="O1703" s="419"/>
      <c r="P1703" s="420"/>
    </row>
    <row r="1704" spans="1:16" ht="15.75" x14ac:dyDescent="0.2">
      <c r="A1704" s="76"/>
      <c r="B1704" s="113"/>
      <c r="C1704" s="113"/>
      <c r="D1704" s="113"/>
      <c r="E1704" s="113"/>
      <c r="F1704" s="113"/>
      <c r="G1704" s="113"/>
      <c r="H1704" s="113"/>
      <c r="I1704" s="76"/>
      <c r="J1704" s="76"/>
      <c r="K1704" s="76"/>
      <c r="L1704" s="76"/>
      <c r="M1704" s="76"/>
      <c r="N1704" s="76"/>
      <c r="O1704" s="113"/>
      <c r="P1704" s="114"/>
    </row>
    <row r="1705" spans="1:16" ht="15.75" x14ac:dyDescent="0.2">
      <c r="A1705" s="76"/>
      <c r="B1705" s="113"/>
      <c r="C1705" s="113"/>
      <c r="D1705" s="113"/>
      <c r="E1705" s="113"/>
      <c r="F1705" s="113"/>
      <c r="G1705" s="113"/>
      <c r="H1705" s="113"/>
      <c r="I1705" s="76"/>
      <c r="J1705" s="76"/>
      <c r="K1705" s="76"/>
      <c r="L1705" s="76"/>
      <c r="M1705" s="76"/>
      <c r="N1705" s="76"/>
      <c r="O1705" s="113"/>
      <c r="P1705" s="114"/>
    </row>
    <row r="1706" spans="1:16" ht="15.75" x14ac:dyDescent="0.2">
      <c r="A1706" s="76"/>
      <c r="B1706" s="113"/>
      <c r="C1706" s="113"/>
      <c r="D1706" s="113"/>
      <c r="E1706" s="113"/>
      <c r="F1706" s="113"/>
      <c r="G1706" s="113"/>
      <c r="H1706" s="113"/>
      <c r="I1706" s="76"/>
      <c r="J1706" s="76"/>
      <c r="K1706" s="76"/>
      <c r="L1706" s="76"/>
      <c r="M1706" s="1"/>
      <c r="N1706" s="1"/>
      <c r="O1706" s="3"/>
      <c r="P1706" s="114"/>
    </row>
    <row r="1707" spans="1:16" ht="15.75" x14ac:dyDescent="0.2">
      <c r="A1707" s="115"/>
      <c r="B1707" s="398" t="s">
        <v>29</v>
      </c>
      <c r="C1707" s="398"/>
      <c r="D1707" s="398"/>
      <c r="E1707" s="116"/>
      <c r="F1707" s="116"/>
      <c r="G1707" s="116"/>
      <c r="H1707" s="115"/>
      <c r="I1707" s="116" t="s">
        <v>30</v>
      </c>
      <c r="J1707" s="115"/>
      <c r="K1707" s="116"/>
      <c r="L1707" s="116"/>
      <c r="M1707" s="116"/>
      <c r="N1707" s="116" t="s">
        <v>31</v>
      </c>
      <c r="O1707" s="116"/>
      <c r="P1707" s="117"/>
    </row>
    <row r="1708" spans="1:16" ht="15.75" x14ac:dyDescent="0.2">
      <c r="A1708" s="116"/>
      <c r="B1708" s="399" t="s">
        <v>185</v>
      </c>
      <c r="C1708" s="399"/>
      <c r="D1708" s="399"/>
      <c r="E1708" s="76"/>
      <c r="F1708" s="76"/>
      <c r="G1708" s="76"/>
      <c r="H1708" s="115"/>
      <c r="I1708" s="76" t="s">
        <v>388</v>
      </c>
      <c r="J1708" s="115"/>
      <c r="K1708" s="76"/>
      <c r="L1708" s="76"/>
      <c r="M1708" s="76"/>
      <c r="N1708" s="76" t="s">
        <v>182</v>
      </c>
      <c r="O1708" s="76"/>
      <c r="P1708" s="117"/>
    </row>
    <row r="1709" spans="1:16" ht="15.75" x14ac:dyDescent="0.2">
      <c r="A1709" s="399" t="s">
        <v>183</v>
      </c>
      <c r="B1709" s="399"/>
      <c r="C1709" s="399"/>
      <c r="D1709" s="399"/>
      <c r="E1709" s="399"/>
      <c r="F1709" s="76"/>
      <c r="G1709" s="76"/>
      <c r="H1709" s="115"/>
      <c r="I1709" s="76" t="s">
        <v>201</v>
      </c>
      <c r="J1709" s="115"/>
      <c r="K1709" s="76"/>
      <c r="L1709" s="76"/>
      <c r="M1709" s="76"/>
      <c r="N1709" s="76" t="s">
        <v>124</v>
      </c>
      <c r="O1709" s="76"/>
      <c r="P1709" s="117"/>
    </row>
    <row r="1710" spans="1:16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</row>
    <row r="1711" spans="1:16" x14ac:dyDescent="0.2">
      <c r="A1711" s="414" t="s">
        <v>224</v>
      </c>
      <c r="B1711" s="414"/>
      <c r="C1711" s="414"/>
      <c r="D1711" s="414"/>
      <c r="E1711" s="414"/>
      <c r="F1711"/>
      <c r="G1711"/>
      <c r="H1711"/>
      <c r="I1711"/>
      <c r="J1711"/>
      <c r="K1711"/>
      <c r="L1711"/>
      <c r="M1711"/>
      <c r="N1711"/>
      <c r="O1711"/>
      <c r="P1711"/>
    </row>
    <row r="1712" spans="1:16" x14ac:dyDescent="0.2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</row>
    <row r="1713" spans="1:16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</row>
    <row r="1714" spans="1:16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</row>
    <row r="1715" spans="1:16" x14ac:dyDescent="0.2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</row>
    <row r="1716" spans="1:16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</row>
    <row r="1717" spans="1:16" ht="15.75" x14ac:dyDescent="0.2">
      <c r="A1717" s="399" t="s">
        <v>164</v>
      </c>
      <c r="B1717" s="399"/>
      <c r="C1717" s="399"/>
      <c r="D1717" s="399"/>
      <c r="E1717" s="399"/>
      <c r="F1717" s="399"/>
      <c r="G1717" s="399"/>
      <c r="H1717" s="399"/>
      <c r="I1717" s="399"/>
      <c r="J1717" s="399"/>
      <c r="K1717" s="399"/>
      <c r="L1717" s="399"/>
      <c r="M1717" s="399"/>
      <c r="N1717" s="399"/>
      <c r="O1717" s="399"/>
      <c r="P1717" s="399"/>
    </row>
    <row r="1718" spans="1:16" ht="15.75" x14ac:dyDescent="0.2">
      <c r="A1718" s="399" t="s">
        <v>1</v>
      </c>
      <c r="B1718" s="399"/>
      <c r="C1718" s="399"/>
      <c r="D1718" s="399"/>
      <c r="E1718" s="399"/>
      <c r="F1718" s="399"/>
      <c r="G1718" s="399"/>
      <c r="H1718" s="399"/>
      <c r="I1718" s="399"/>
      <c r="J1718" s="399"/>
      <c r="K1718" s="399"/>
      <c r="L1718" s="399"/>
      <c r="M1718" s="399"/>
      <c r="N1718" s="399"/>
      <c r="O1718" s="399"/>
      <c r="P1718" s="399"/>
    </row>
    <row r="1719" spans="1:16" ht="15.75" x14ac:dyDescent="0.2">
      <c r="A1719" s="399"/>
      <c r="B1719" s="399"/>
      <c r="C1719" s="399"/>
      <c r="D1719" s="399"/>
      <c r="E1719" s="399"/>
      <c r="F1719" s="399"/>
      <c r="G1719" s="399"/>
      <c r="H1719" s="399"/>
      <c r="I1719" s="399"/>
      <c r="J1719" s="399"/>
      <c r="K1719" s="399"/>
      <c r="L1719" s="399"/>
      <c r="M1719" s="399"/>
      <c r="N1719" s="399"/>
      <c r="O1719" s="399"/>
      <c r="P1719" s="399"/>
    </row>
    <row r="1720" spans="1:16" ht="15.75" x14ac:dyDescent="0.2">
      <c r="A1720" s="421" t="s">
        <v>256</v>
      </c>
      <c r="B1720" s="421"/>
      <c r="C1720" s="421"/>
      <c r="D1720" s="421"/>
      <c r="E1720" s="421"/>
      <c r="F1720" s="421"/>
      <c r="G1720" s="421"/>
      <c r="H1720" s="421"/>
      <c r="I1720" s="421"/>
      <c r="J1720" s="421"/>
      <c r="K1720" s="421"/>
      <c r="L1720" s="421"/>
      <c r="M1720" s="421"/>
      <c r="N1720" s="421"/>
      <c r="O1720" s="421"/>
      <c r="P1720" s="421"/>
    </row>
    <row r="1721" spans="1:16" ht="15.75" x14ac:dyDescent="0.2">
      <c r="A1721" s="77"/>
      <c r="B1721" s="77"/>
      <c r="C1721" s="77"/>
      <c r="D1721" s="77"/>
      <c r="E1721" s="77"/>
      <c r="F1721" s="77"/>
      <c r="G1721" s="77"/>
      <c r="H1721" s="77"/>
      <c r="I1721" s="77"/>
      <c r="J1721" s="77"/>
      <c r="K1721" s="77"/>
      <c r="L1721" s="77"/>
      <c r="M1721" s="77"/>
      <c r="N1721" s="77"/>
      <c r="O1721" s="77"/>
      <c r="P1721" s="77"/>
    </row>
    <row r="1722" spans="1:16" ht="16.5" thickBot="1" x14ac:dyDescent="0.25">
      <c r="A1722" s="77"/>
      <c r="B1722" s="77"/>
      <c r="C1722" s="77"/>
      <c r="D1722" s="77"/>
      <c r="E1722" s="77"/>
      <c r="F1722" s="77"/>
      <c r="G1722" s="77"/>
      <c r="H1722" s="77"/>
      <c r="I1722" s="77"/>
      <c r="J1722" s="77"/>
      <c r="K1722" s="77"/>
      <c r="L1722" s="77"/>
      <c r="M1722" s="77"/>
      <c r="N1722" s="77"/>
      <c r="O1722" s="77"/>
      <c r="P1722" s="77"/>
    </row>
    <row r="1723" spans="1:16" ht="16.5" thickBot="1" x14ac:dyDescent="0.25">
      <c r="A1723" s="78" t="s">
        <v>2</v>
      </c>
      <c r="B1723" s="408" t="s">
        <v>126</v>
      </c>
      <c r="C1723" s="409"/>
      <c r="D1723" s="79" t="s">
        <v>3</v>
      </c>
      <c r="E1723" s="408">
        <v>2019</v>
      </c>
      <c r="F1723" s="410"/>
      <c r="G1723" s="410"/>
      <c r="H1723" s="409"/>
      <c r="I1723" s="79" t="s">
        <v>4</v>
      </c>
      <c r="J1723" s="80" t="s">
        <v>189</v>
      </c>
      <c r="K1723" s="80"/>
      <c r="L1723" s="80"/>
      <c r="M1723" s="80" t="s">
        <v>5</v>
      </c>
      <c r="N1723" s="408" t="s">
        <v>193</v>
      </c>
      <c r="O1723" s="410"/>
      <c r="P1723" s="413"/>
    </row>
    <row r="1724" spans="1:16" ht="16.5" thickBot="1" x14ac:dyDescent="0.25">
      <c r="A1724" s="77"/>
      <c r="B1724" s="77"/>
      <c r="C1724" s="77"/>
      <c r="D1724" s="77"/>
      <c r="E1724" s="77"/>
      <c r="F1724" s="77"/>
      <c r="G1724" s="77"/>
      <c r="H1724" s="77"/>
      <c r="I1724" s="77"/>
      <c r="J1724" s="77"/>
      <c r="K1724" s="77"/>
      <c r="L1724" s="77"/>
      <c r="M1724" s="77"/>
      <c r="N1724" s="77"/>
      <c r="O1724" s="77"/>
      <c r="P1724" s="77"/>
    </row>
    <row r="1725" spans="1:16" ht="16.5" thickBot="1" x14ac:dyDescent="0.25">
      <c r="A1725" s="78" t="s">
        <v>6</v>
      </c>
      <c r="B1725" s="408" t="s">
        <v>166</v>
      </c>
      <c r="C1725" s="409"/>
      <c r="D1725" s="79" t="s">
        <v>7</v>
      </c>
      <c r="E1725" s="408" t="s">
        <v>180</v>
      </c>
      <c r="F1725" s="410"/>
      <c r="G1725" s="410"/>
      <c r="H1725" s="409"/>
      <c r="I1725" s="79" t="s">
        <v>8</v>
      </c>
      <c r="J1725" s="80">
        <v>15</v>
      </c>
      <c r="K1725" s="80"/>
      <c r="L1725" s="80"/>
      <c r="M1725" s="80" t="s">
        <v>9</v>
      </c>
      <c r="N1725" s="80"/>
      <c r="O1725" s="178"/>
      <c r="P1725" s="179">
        <v>50</v>
      </c>
    </row>
    <row r="1726" spans="1:16" ht="16.5" thickBot="1" x14ac:dyDescent="0.25">
      <c r="A1726" s="77"/>
      <c r="B1726" s="77"/>
      <c r="C1726" s="77"/>
      <c r="D1726" s="77"/>
      <c r="E1726" s="77"/>
      <c r="F1726" s="77"/>
      <c r="G1726" s="77"/>
      <c r="H1726" s="77"/>
      <c r="I1726" s="77"/>
      <c r="J1726" s="77"/>
      <c r="K1726" s="77"/>
      <c r="L1726" s="77"/>
      <c r="M1726" s="77"/>
      <c r="N1726" s="77"/>
      <c r="O1726" s="77"/>
      <c r="P1726" s="77"/>
    </row>
    <row r="1727" spans="1:16" ht="16.5" thickBot="1" x14ac:dyDescent="0.25">
      <c r="A1727" s="411" t="s">
        <v>10</v>
      </c>
      <c r="B1727" s="412"/>
      <c r="C1727" s="408" t="s">
        <v>165</v>
      </c>
      <c r="D1727" s="410"/>
      <c r="E1727" s="410"/>
      <c r="F1727" s="410"/>
      <c r="G1727" s="410"/>
      <c r="H1727" s="410"/>
      <c r="I1727" s="410"/>
      <c r="J1727" s="410"/>
      <c r="K1727" s="410"/>
      <c r="L1727" s="410"/>
      <c r="M1727" s="410"/>
      <c r="N1727" s="410"/>
      <c r="O1727" s="410"/>
      <c r="P1727" s="413"/>
    </row>
    <row r="1728" spans="1:16" ht="16.5" thickBot="1" x14ac:dyDescent="0.25">
      <c r="A1728" s="77"/>
      <c r="B1728" s="77"/>
      <c r="C1728" s="77"/>
      <c r="D1728" s="77"/>
      <c r="E1728" s="77"/>
      <c r="F1728" s="77"/>
      <c r="G1728" s="77"/>
      <c r="H1728" s="77"/>
      <c r="I1728" s="77"/>
      <c r="J1728" s="77"/>
      <c r="K1728" s="77"/>
      <c r="L1728" s="77"/>
      <c r="M1728" s="77"/>
      <c r="N1728" s="77"/>
      <c r="O1728" s="77"/>
      <c r="P1728" s="77"/>
    </row>
    <row r="1729" spans="1:16" ht="16.5" thickBot="1" x14ac:dyDescent="0.25">
      <c r="A1729" s="411" t="s">
        <v>11</v>
      </c>
      <c r="B1729" s="412"/>
      <c r="C1729" s="408" t="s">
        <v>194</v>
      </c>
      <c r="D1729" s="410"/>
      <c r="E1729" s="410"/>
      <c r="F1729" s="410"/>
      <c r="G1729" s="410"/>
      <c r="H1729" s="410"/>
      <c r="I1729" s="410"/>
      <c r="J1729" s="410"/>
      <c r="K1729" s="410"/>
      <c r="L1729" s="410"/>
      <c r="M1729" s="410"/>
      <c r="N1729" s="410"/>
      <c r="O1729" s="410"/>
      <c r="P1729" s="413"/>
    </row>
    <row r="1730" spans="1:16" ht="16.5" thickBot="1" x14ac:dyDescent="0.25">
      <c r="A1730" s="81"/>
      <c r="B1730" s="81"/>
      <c r="C1730" s="81"/>
      <c r="D1730" s="81"/>
      <c r="E1730" s="81"/>
      <c r="F1730" s="81"/>
      <c r="G1730" s="81"/>
      <c r="H1730" s="81"/>
      <c r="I1730" s="81"/>
      <c r="J1730" s="81"/>
      <c r="K1730" s="81"/>
      <c r="L1730" s="81"/>
      <c r="M1730" s="81"/>
      <c r="N1730" s="81"/>
      <c r="O1730" s="81"/>
      <c r="P1730" s="81"/>
    </row>
    <row r="1731" spans="1:16" ht="16.5" thickBot="1" x14ac:dyDescent="0.25">
      <c r="A1731" s="400" t="s">
        <v>12</v>
      </c>
      <c r="B1731" s="402" t="s">
        <v>13</v>
      </c>
      <c r="C1731" s="403"/>
      <c r="D1731" s="404" t="s">
        <v>220</v>
      </c>
      <c r="E1731" s="391" t="s">
        <v>15</v>
      </c>
      <c r="F1731" s="392"/>
      <c r="G1731" s="392"/>
      <c r="H1731" s="392"/>
      <c r="I1731" s="393"/>
      <c r="J1731" s="404" t="s">
        <v>16</v>
      </c>
      <c r="K1731" s="404" t="s">
        <v>17</v>
      </c>
      <c r="L1731" s="391" t="s">
        <v>18</v>
      </c>
      <c r="M1731" s="392"/>
      <c r="N1731" s="393"/>
      <c r="O1731" s="394" t="s">
        <v>115</v>
      </c>
      <c r="P1731" s="395"/>
    </row>
    <row r="1732" spans="1:16" ht="32.25" thickBot="1" x14ac:dyDescent="0.25">
      <c r="A1732" s="401"/>
      <c r="B1732" s="82" t="s">
        <v>19</v>
      </c>
      <c r="C1732" s="83" t="s">
        <v>20</v>
      </c>
      <c r="D1732" s="405"/>
      <c r="E1732" s="84" t="s">
        <v>21</v>
      </c>
      <c r="F1732" s="84" t="s">
        <v>22</v>
      </c>
      <c r="G1732" s="85" t="s">
        <v>23</v>
      </c>
      <c r="H1732" s="119" t="s">
        <v>24</v>
      </c>
      <c r="I1732" s="86" t="s">
        <v>25</v>
      </c>
      <c r="J1732" s="405"/>
      <c r="K1732" s="405"/>
      <c r="L1732" s="176" t="s">
        <v>223</v>
      </c>
      <c r="M1732" s="85" t="s">
        <v>221</v>
      </c>
      <c r="N1732" s="83" t="s">
        <v>222</v>
      </c>
      <c r="O1732" s="396"/>
      <c r="P1732" s="397"/>
    </row>
    <row r="1733" spans="1:16" ht="15.75" x14ac:dyDescent="0.2">
      <c r="A1733" s="151">
        <v>45730</v>
      </c>
      <c r="B1733" s="152"/>
      <c r="C1733" s="152">
        <v>241077</v>
      </c>
      <c r="D1733" s="148"/>
      <c r="E1733" s="245"/>
      <c r="F1733" s="96"/>
      <c r="G1733" s="152"/>
      <c r="H1733" s="153"/>
      <c r="I1733" s="157"/>
      <c r="J1733" s="149"/>
      <c r="K1733" s="99"/>
      <c r="L1733" s="173"/>
      <c r="M1733" s="94"/>
      <c r="N1733" s="100"/>
      <c r="O1733" s="406"/>
      <c r="P1733" s="407"/>
    </row>
    <row r="1734" spans="1:16" ht="15.75" x14ac:dyDescent="0.2">
      <c r="A1734" s="151">
        <v>45736</v>
      </c>
      <c r="B1734" s="152">
        <v>241077</v>
      </c>
      <c r="C1734" s="152">
        <v>241668</v>
      </c>
      <c r="D1734" s="148">
        <f>+C1734-B1734</f>
        <v>591</v>
      </c>
      <c r="E1734" s="96" t="s">
        <v>519</v>
      </c>
      <c r="F1734" s="96" t="s">
        <v>511</v>
      </c>
      <c r="G1734" s="152">
        <v>37.506</v>
      </c>
      <c r="H1734" s="153">
        <v>23.2</v>
      </c>
      <c r="I1734" s="157">
        <f>G1734*H1734</f>
        <v>870.13919999999996</v>
      </c>
      <c r="J1734" s="149">
        <f>D1734/G1734</f>
        <v>15.757478803391457</v>
      </c>
      <c r="K1734" s="99">
        <v>45736</v>
      </c>
      <c r="L1734" s="173" t="s">
        <v>227</v>
      </c>
      <c r="M1734" s="94" t="s">
        <v>150</v>
      </c>
      <c r="N1734" s="100" t="s">
        <v>520</v>
      </c>
      <c r="O1734" s="406" t="s">
        <v>197</v>
      </c>
      <c r="P1734" s="407"/>
    </row>
    <row r="1735" spans="1:16" ht="15.75" x14ac:dyDescent="0.2">
      <c r="A1735" s="151">
        <v>45737</v>
      </c>
      <c r="B1735" s="152">
        <v>241668</v>
      </c>
      <c r="C1735" s="152">
        <v>242125</v>
      </c>
      <c r="D1735" s="148">
        <f>+C1735-B1735</f>
        <v>457</v>
      </c>
      <c r="E1735" s="96" t="s">
        <v>521</v>
      </c>
      <c r="F1735" s="96" t="s">
        <v>518</v>
      </c>
      <c r="G1735" s="152">
        <v>30.853899999999999</v>
      </c>
      <c r="H1735" s="153">
        <v>23.2</v>
      </c>
      <c r="I1735" s="157">
        <f>G1735*H1735</f>
        <v>715.81047999999998</v>
      </c>
      <c r="J1735" s="149">
        <f>D1735/G1735</f>
        <v>14.811741789530659</v>
      </c>
      <c r="K1735" s="99">
        <v>45737</v>
      </c>
      <c r="L1735" s="173" t="s">
        <v>227</v>
      </c>
      <c r="M1735" s="94" t="s">
        <v>150</v>
      </c>
      <c r="N1735" s="100" t="s">
        <v>520</v>
      </c>
      <c r="O1735" s="406" t="s">
        <v>202</v>
      </c>
      <c r="P1735" s="407"/>
    </row>
    <row r="1736" spans="1:16" ht="15.75" x14ac:dyDescent="0.2">
      <c r="A1736" s="151"/>
      <c r="B1736" s="152"/>
      <c r="C1736" s="152"/>
      <c r="D1736" s="148">
        <f>+C1736-B1736</f>
        <v>0</v>
      </c>
      <c r="E1736" s="245"/>
      <c r="F1736" s="96"/>
      <c r="G1736" s="152"/>
      <c r="H1736" s="153"/>
      <c r="I1736" s="157">
        <f>G1736*H1736</f>
        <v>0</v>
      </c>
      <c r="J1736" s="149" t="e">
        <f>D1736/G1736</f>
        <v>#DIV/0!</v>
      </c>
      <c r="K1736" s="99"/>
      <c r="L1736" s="173"/>
      <c r="M1736" s="94"/>
      <c r="N1736" s="100"/>
      <c r="O1736" s="406"/>
      <c r="P1736" s="407"/>
    </row>
    <row r="1737" spans="1:16" ht="15.75" x14ac:dyDescent="0.2">
      <c r="A1737" s="151"/>
      <c r="B1737" s="152"/>
      <c r="C1737" s="152"/>
      <c r="D1737" s="148"/>
      <c r="E1737" s="245"/>
      <c r="F1737" s="96"/>
      <c r="G1737" s="152"/>
      <c r="H1737" s="153"/>
      <c r="I1737" s="157"/>
      <c r="J1737" s="149"/>
      <c r="K1737" s="99"/>
      <c r="L1737" s="173"/>
      <c r="M1737" s="94"/>
      <c r="N1737" s="100"/>
      <c r="O1737" s="415"/>
      <c r="P1737" s="416"/>
    </row>
    <row r="1738" spans="1:16" ht="16.5" thickBot="1" x14ac:dyDescent="0.25">
      <c r="A1738" s="93"/>
      <c r="B1738" s="128"/>
      <c r="C1738" s="128"/>
      <c r="D1738" s="129"/>
      <c r="E1738" s="245"/>
      <c r="F1738" s="96"/>
      <c r="G1738" s="96"/>
      <c r="H1738" s="97"/>
      <c r="I1738" s="91"/>
      <c r="J1738" s="98"/>
      <c r="K1738" s="92"/>
      <c r="L1738" s="174"/>
      <c r="M1738" s="163"/>
      <c r="N1738" s="101"/>
      <c r="O1738" s="417"/>
      <c r="P1738" s="418"/>
    </row>
    <row r="1739" spans="1:16" ht="16.5" thickBot="1" x14ac:dyDescent="0.25">
      <c r="A1739" s="357" t="s">
        <v>28</v>
      </c>
      <c r="B1739" s="104"/>
      <c r="C1739" s="105"/>
      <c r="D1739" s="106">
        <f>SUM(D1733:D1738)</f>
        <v>1048</v>
      </c>
      <c r="E1739" s="107"/>
      <c r="F1739" s="107"/>
      <c r="G1739" s="118">
        <f>SUM(G1733:G1738)</f>
        <v>68.359899999999996</v>
      </c>
      <c r="H1739" s="105"/>
      <c r="I1739" s="118">
        <f>SUM(I1733:I1738)</f>
        <v>1585.9496799999999</v>
      </c>
      <c r="J1739" s="109">
        <f>D1739/G1739</f>
        <v>15.330625117941953</v>
      </c>
      <c r="K1739" s="110"/>
      <c r="L1739" s="175"/>
      <c r="M1739" s="111"/>
      <c r="N1739" s="112"/>
      <c r="O1739" s="419"/>
      <c r="P1739" s="420"/>
    </row>
    <row r="1740" spans="1:16" ht="15.75" x14ac:dyDescent="0.2">
      <c r="A1740" s="76"/>
      <c r="B1740" s="113"/>
      <c r="C1740" s="113"/>
      <c r="D1740" s="113"/>
      <c r="E1740" s="113"/>
      <c r="F1740" s="113"/>
      <c r="G1740" s="113"/>
      <c r="H1740" s="113"/>
      <c r="I1740" s="76"/>
      <c r="J1740" s="76"/>
      <c r="K1740" s="76"/>
      <c r="L1740" s="76"/>
      <c r="M1740" s="76"/>
      <c r="N1740" s="76"/>
      <c r="O1740" s="113"/>
      <c r="P1740" s="114"/>
    </row>
    <row r="1741" spans="1:16" ht="15.75" x14ac:dyDescent="0.2">
      <c r="A1741" s="76"/>
      <c r="B1741" s="113"/>
      <c r="C1741" s="113"/>
      <c r="D1741" s="113"/>
      <c r="E1741" s="113"/>
      <c r="F1741" s="113"/>
      <c r="G1741" s="113"/>
      <c r="H1741" s="113"/>
      <c r="I1741" s="76"/>
      <c r="J1741" s="76"/>
      <c r="K1741" s="76"/>
      <c r="L1741" s="76"/>
      <c r="M1741" s="76"/>
      <c r="N1741" s="76"/>
      <c r="O1741" s="113"/>
      <c r="P1741" s="114"/>
    </row>
    <row r="1742" spans="1:16" ht="15.75" x14ac:dyDescent="0.2">
      <c r="A1742" s="76"/>
      <c r="B1742" s="113"/>
      <c r="C1742" s="113"/>
      <c r="D1742" s="113"/>
      <c r="E1742" s="113"/>
      <c r="F1742" s="113"/>
      <c r="G1742" s="113"/>
      <c r="H1742" s="113"/>
      <c r="I1742" s="76"/>
      <c r="J1742" s="76"/>
      <c r="K1742" s="76"/>
      <c r="L1742" s="76"/>
      <c r="M1742" s="1"/>
      <c r="N1742" s="1"/>
      <c r="O1742" s="3"/>
      <c r="P1742" s="114"/>
    </row>
    <row r="1743" spans="1:16" ht="15.75" x14ac:dyDescent="0.2">
      <c r="A1743" s="115"/>
      <c r="B1743" s="398" t="s">
        <v>29</v>
      </c>
      <c r="C1743" s="398"/>
      <c r="D1743" s="398"/>
      <c r="E1743" s="116"/>
      <c r="F1743" s="116"/>
      <c r="G1743" s="116"/>
      <c r="H1743" s="115"/>
      <c r="I1743" s="116" t="s">
        <v>30</v>
      </c>
      <c r="J1743" s="115"/>
      <c r="K1743" s="116"/>
      <c r="L1743" s="116"/>
      <c r="M1743" s="116"/>
      <c r="N1743" s="116" t="s">
        <v>31</v>
      </c>
      <c r="O1743" s="116"/>
      <c r="P1743" s="117"/>
    </row>
    <row r="1744" spans="1:16" ht="15.75" x14ac:dyDescent="0.2">
      <c r="A1744" s="116"/>
      <c r="B1744" s="399" t="s">
        <v>185</v>
      </c>
      <c r="C1744" s="399"/>
      <c r="D1744" s="399"/>
      <c r="E1744" s="76"/>
      <c r="F1744" s="76"/>
      <c r="G1744" s="76"/>
      <c r="H1744" s="115"/>
      <c r="I1744" s="76" t="s">
        <v>388</v>
      </c>
      <c r="J1744" s="115"/>
      <c r="K1744" s="76"/>
      <c r="L1744" s="76"/>
      <c r="M1744" s="76"/>
      <c r="N1744" s="76" t="s">
        <v>182</v>
      </c>
      <c r="O1744" s="76"/>
      <c r="P1744" s="117"/>
    </row>
    <row r="1745" spans="1:16" ht="15.75" x14ac:dyDescent="0.2">
      <c r="A1745" s="399" t="s">
        <v>183</v>
      </c>
      <c r="B1745" s="399"/>
      <c r="C1745" s="399"/>
      <c r="D1745" s="399"/>
      <c r="E1745" s="399"/>
      <c r="F1745" s="76"/>
      <c r="G1745" s="76"/>
      <c r="H1745" s="115"/>
      <c r="I1745" s="76" t="s">
        <v>201</v>
      </c>
      <c r="J1745" s="115"/>
      <c r="K1745" s="76"/>
      <c r="L1745" s="76"/>
      <c r="M1745" s="76"/>
      <c r="N1745" s="76" t="s">
        <v>124</v>
      </c>
      <c r="O1745" s="76"/>
      <c r="P1745" s="117"/>
    </row>
    <row r="1746" spans="1:16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</row>
    <row r="1747" spans="1:16" x14ac:dyDescent="0.2">
      <c r="A1747" s="414" t="s">
        <v>224</v>
      </c>
      <c r="B1747" s="414"/>
      <c r="C1747" s="414"/>
      <c r="D1747" s="414"/>
      <c r="E1747" s="414"/>
      <c r="F1747"/>
      <c r="G1747"/>
      <c r="H1747"/>
      <c r="I1747"/>
      <c r="J1747"/>
      <c r="K1747"/>
      <c r="L1747"/>
      <c r="M1747"/>
      <c r="N1747"/>
      <c r="O1747"/>
      <c r="P1747"/>
    </row>
    <row r="1748" spans="1:16" x14ac:dyDescent="0.2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</row>
    <row r="1749" spans="1:16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</row>
    <row r="1750" spans="1:16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</row>
    <row r="1751" spans="1:16" x14ac:dyDescent="0.2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</row>
    <row r="1752" spans="1:16" ht="15.75" x14ac:dyDescent="0.2">
      <c r="A1752" s="399" t="s">
        <v>164</v>
      </c>
      <c r="B1752" s="399"/>
      <c r="C1752" s="399"/>
      <c r="D1752" s="399"/>
      <c r="E1752" s="399"/>
      <c r="F1752" s="399"/>
      <c r="G1752" s="399"/>
      <c r="H1752" s="399"/>
      <c r="I1752" s="399"/>
      <c r="J1752" s="399"/>
      <c r="K1752" s="399"/>
      <c r="L1752" s="399"/>
      <c r="M1752" s="399"/>
      <c r="N1752" s="399"/>
      <c r="O1752" s="399"/>
      <c r="P1752" s="399"/>
    </row>
    <row r="1753" spans="1:16" ht="15.75" x14ac:dyDescent="0.2">
      <c r="A1753" s="399" t="s">
        <v>1</v>
      </c>
      <c r="B1753" s="399"/>
      <c r="C1753" s="399"/>
      <c r="D1753" s="399"/>
      <c r="E1753" s="399"/>
      <c r="F1753" s="399"/>
      <c r="G1753" s="399"/>
      <c r="H1753" s="399"/>
      <c r="I1753" s="399"/>
      <c r="J1753" s="399"/>
      <c r="K1753" s="399"/>
      <c r="L1753" s="399"/>
      <c r="M1753" s="399"/>
      <c r="N1753" s="399"/>
      <c r="O1753" s="399"/>
      <c r="P1753" s="399"/>
    </row>
    <row r="1754" spans="1:16" ht="15.75" x14ac:dyDescent="0.2">
      <c r="A1754" s="399"/>
      <c r="B1754" s="399"/>
      <c r="C1754" s="399"/>
      <c r="D1754" s="399"/>
      <c r="E1754" s="399"/>
      <c r="F1754" s="399"/>
      <c r="G1754" s="399"/>
      <c r="H1754" s="399"/>
      <c r="I1754" s="399"/>
      <c r="J1754" s="399"/>
      <c r="K1754" s="399"/>
      <c r="L1754" s="399"/>
      <c r="M1754" s="399"/>
      <c r="N1754" s="399"/>
      <c r="O1754" s="399"/>
      <c r="P1754" s="399"/>
    </row>
    <row r="1755" spans="1:16" ht="15.75" x14ac:dyDescent="0.2">
      <c r="A1755" s="421" t="s">
        <v>256</v>
      </c>
      <c r="B1755" s="421"/>
      <c r="C1755" s="421"/>
      <c r="D1755" s="421"/>
      <c r="E1755" s="421"/>
      <c r="F1755" s="421"/>
      <c r="G1755" s="421"/>
      <c r="H1755" s="421"/>
      <c r="I1755" s="421"/>
      <c r="J1755" s="421"/>
      <c r="K1755" s="421"/>
      <c r="L1755" s="421"/>
      <c r="M1755" s="421"/>
      <c r="N1755" s="421"/>
      <c r="O1755" s="421"/>
      <c r="P1755" s="421"/>
    </row>
    <row r="1756" spans="1:16" ht="15.75" x14ac:dyDescent="0.2">
      <c r="A1756" s="77"/>
      <c r="B1756" s="77"/>
      <c r="C1756" s="77"/>
      <c r="D1756" s="77"/>
      <c r="E1756" s="77"/>
      <c r="F1756" s="77"/>
      <c r="G1756" s="77"/>
      <c r="H1756" s="77"/>
      <c r="I1756" s="77"/>
      <c r="J1756" s="77"/>
      <c r="K1756" s="77"/>
      <c r="L1756" s="77"/>
      <c r="M1756" s="77"/>
      <c r="N1756" s="77"/>
      <c r="O1756" s="77"/>
      <c r="P1756" s="77"/>
    </row>
    <row r="1757" spans="1:16" ht="16.5" thickBot="1" x14ac:dyDescent="0.25">
      <c r="A1757" s="77"/>
      <c r="B1757" s="77"/>
      <c r="C1757" s="77"/>
      <c r="D1757" s="77"/>
      <c r="E1757" s="77"/>
      <c r="F1757" s="77"/>
      <c r="G1757" s="77"/>
      <c r="H1757" s="77"/>
      <c r="I1757" s="77"/>
      <c r="J1757" s="77"/>
      <c r="K1757" s="77"/>
      <c r="L1757" s="77"/>
      <c r="M1757" s="77"/>
      <c r="N1757" s="77"/>
      <c r="O1757" s="77"/>
      <c r="P1757" s="77"/>
    </row>
    <row r="1758" spans="1:16" ht="16.5" thickBot="1" x14ac:dyDescent="0.25">
      <c r="A1758" s="78" t="s">
        <v>2</v>
      </c>
      <c r="B1758" s="408" t="s">
        <v>126</v>
      </c>
      <c r="C1758" s="409"/>
      <c r="D1758" s="79" t="s">
        <v>3</v>
      </c>
      <c r="E1758" s="408">
        <v>2019</v>
      </c>
      <c r="F1758" s="410"/>
      <c r="G1758" s="410"/>
      <c r="H1758" s="409"/>
      <c r="I1758" s="79" t="s">
        <v>4</v>
      </c>
      <c r="J1758" s="80" t="s">
        <v>189</v>
      </c>
      <c r="K1758" s="80"/>
      <c r="L1758" s="80"/>
      <c r="M1758" s="80" t="s">
        <v>5</v>
      </c>
      <c r="N1758" s="408" t="s">
        <v>193</v>
      </c>
      <c r="O1758" s="410"/>
      <c r="P1758" s="413"/>
    </row>
    <row r="1759" spans="1:16" ht="16.5" thickBot="1" x14ac:dyDescent="0.25">
      <c r="A1759" s="77"/>
      <c r="B1759" s="77"/>
      <c r="C1759" s="77"/>
      <c r="D1759" s="77"/>
      <c r="E1759" s="77"/>
      <c r="F1759" s="77"/>
      <c r="G1759" s="77"/>
      <c r="H1759" s="77"/>
      <c r="I1759" s="77"/>
      <c r="J1759" s="77"/>
      <c r="K1759" s="77"/>
      <c r="L1759" s="77"/>
      <c r="M1759" s="77"/>
      <c r="N1759" s="77"/>
      <c r="O1759" s="77"/>
      <c r="P1759" s="77"/>
    </row>
    <row r="1760" spans="1:16" ht="16.5" thickBot="1" x14ac:dyDescent="0.25">
      <c r="A1760" s="78" t="s">
        <v>6</v>
      </c>
      <c r="B1760" s="408" t="s">
        <v>166</v>
      </c>
      <c r="C1760" s="409"/>
      <c r="D1760" s="79" t="s">
        <v>7</v>
      </c>
      <c r="E1760" s="408" t="s">
        <v>180</v>
      </c>
      <c r="F1760" s="410"/>
      <c r="G1760" s="410"/>
      <c r="H1760" s="409"/>
      <c r="I1760" s="79" t="s">
        <v>8</v>
      </c>
      <c r="J1760" s="80">
        <v>15</v>
      </c>
      <c r="K1760" s="80"/>
      <c r="L1760" s="80"/>
      <c r="M1760" s="80" t="s">
        <v>9</v>
      </c>
      <c r="N1760" s="80"/>
      <c r="O1760" s="178"/>
      <c r="P1760" s="179">
        <v>50</v>
      </c>
    </row>
    <row r="1761" spans="1:16" ht="16.5" thickBot="1" x14ac:dyDescent="0.25">
      <c r="A1761" s="77"/>
      <c r="B1761" s="77"/>
      <c r="C1761" s="77"/>
      <c r="D1761" s="77"/>
      <c r="E1761" s="77"/>
      <c r="F1761" s="77"/>
      <c r="G1761" s="77"/>
      <c r="H1761" s="77"/>
      <c r="I1761" s="77"/>
      <c r="J1761" s="77"/>
      <c r="K1761" s="77"/>
      <c r="L1761" s="77"/>
      <c r="M1761" s="77"/>
      <c r="N1761" s="77"/>
      <c r="O1761" s="77"/>
      <c r="P1761" s="77"/>
    </row>
    <row r="1762" spans="1:16" ht="16.5" thickBot="1" x14ac:dyDescent="0.25">
      <c r="A1762" s="411" t="s">
        <v>10</v>
      </c>
      <c r="B1762" s="412"/>
      <c r="C1762" s="408" t="s">
        <v>165</v>
      </c>
      <c r="D1762" s="410"/>
      <c r="E1762" s="410"/>
      <c r="F1762" s="410"/>
      <c r="G1762" s="410"/>
      <c r="H1762" s="410"/>
      <c r="I1762" s="410"/>
      <c r="J1762" s="410"/>
      <c r="K1762" s="410"/>
      <c r="L1762" s="410"/>
      <c r="M1762" s="410"/>
      <c r="N1762" s="410"/>
      <c r="O1762" s="410"/>
      <c r="P1762" s="413"/>
    </row>
    <row r="1763" spans="1:16" ht="16.5" thickBot="1" x14ac:dyDescent="0.25">
      <c r="A1763" s="77"/>
      <c r="B1763" s="77"/>
      <c r="C1763" s="77"/>
      <c r="D1763" s="77"/>
      <c r="E1763" s="77"/>
      <c r="F1763" s="77"/>
      <c r="G1763" s="77"/>
      <c r="H1763" s="77"/>
      <c r="I1763" s="77"/>
      <c r="J1763" s="77"/>
      <c r="K1763" s="77"/>
      <c r="L1763" s="77"/>
      <c r="M1763" s="77"/>
      <c r="N1763" s="77"/>
      <c r="O1763" s="77"/>
      <c r="P1763" s="77"/>
    </row>
    <row r="1764" spans="1:16" ht="16.5" thickBot="1" x14ac:dyDescent="0.25">
      <c r="A1764" s="411" t="s">
        <v>11</v>
      </c>
      <c r="B1764" s="412"/>
      <c r="C1764" s="408" t="s">
        <v>194</v>
      </c>
      <c r="D1764" s="410"/>
      <c r="E1764" s="410"/>
      <c r="F1764" s="410"/>
      <c r="G1764" s="410"/>
      <c r="H1764" s="410"/>
      <c r="I1764" s="410"/>
      <c r="J1764" s="410"/>
      <c r="K1764" s="410"/>
      <c r="L1764" s="410"/>
      <c r="M1764" s="410"/>
      <c r="N1764" s="410"/>
      <c r="O1764" s="410"/>
      <c r="P1764" s="413"/>
    </row>
    <row r="1765" spans="1:16" ht="16.5" thickBot="1" x14ac:dyDescent="0.25">
      <c r="A1765" s="81"/>
      <c r="B1765" s="81"/>
      <c r="C1765" s="81"/>
      <c r="D1765" s="81"/>
      <c r="E1765" s="81"/>
      <c r="F1765" s="81"/>
      <c r="G1765" s="81"/>
      <c r="H1765" s="81"/>
      <c r="I1765" s="81"/>
      <c r="J1765" s="81"/>
      <c r="K1765" s="81"/>
      <c r="L1765" s="81"/>
      <c r="M1765" s="81"/>
      <c r="N1765" s="81"/>
      <c r="O1765" s="81"/>
      <c r="P1765" s="81"/>
    </row>
    <row r="1766" spans="1:16" ht="16.5" thickBot="1" x14ac:dyDescent="0.25">
      <c r="A1766" s="400" t="s">
        <v>12</v>
      </c>
      <c r="B1766" s="402" t="s">
        <v>13</v>
      </c>
      <c r="C1766" s="403"/>
      <c r="D1766" s="404" t="s">
        <v>220</v>
      </c>
      <c r="E1766" s="391" t="s">
        <v>15</v>
      </c>
      <c r="F1766" s="392"/>
      <c r="G1766" s="392"/>
      <c r="H1766" s="392"/>
      <c r="I1766" s="393"/>
      <c r="J1766" s="404" t="s">
        <v>16</v>
      </c>
      <c r="K1766" s="404" t="s">
        <v>17</v>
      </c>
      <c r="L1766" s="391" t="s">
        <v>18</v>
      </c>
      <c r="M1766" s="392"/>
      <c r="N1766" s="393"/>
      <c r="O1766" s="394" t="s">
        <v>115</v>
      </c>
      <c r="P1766" s="395"/>
    </row>
    <row r="1767" spans="1:16" ht="32.25" thickBot="1" x14ac:dyDescent="0.25">
      <c r="A1767" s="401"/>
      <c r="B1767" s="82" t="s">
        <v>19</v>
      </c>
      <c r="C1767" s="83" t="s">
        <v>20</v>
      </c>
      <c r="D1767" s="405"/>
      <c r="E1767" s="84" t="s">
        <v>21</v>
      </c>
      <c r="F1767" s="84" t="s">
        <v>22</v>
      </c>
      <c r="G1767" s="85" t="s">
        <v>23</v>
      </c>
      <c r="H1767" s="119" t="s">
        <v>24</v>
      </c>
      <c r="I1767" s="86" t="s">
        <v>25</v>
      </c>
      <c r="J1767" s="405"/>
      <c r="K1767" s="405"/>
      <c r="L1767" s="176" t="s">
        <v>223</v>
      </c>
      <c r="M1767" s="85" t="s">
        <v>221</v>
      </c>
      <c r="N1767" s="83" t="s">
        <v>222</v>
      </c>
      <c r="O1767" s="396"/>
      <c r="P1767" s="397"/>
    </row>
    <row r="1768" spans="1:16" ht="15.75" x14ac:dyDescent="0.2">
      <c r="A1768" s="151">
        <v>45737</v>
      </c>
      <c r="B1768" s="152"/>
      <c r="C1768" s="152">
        <v>242125</v>
      </c>
      <c r="D1768" s="148"/>
      <c r="E1768" s="96"/>
      <c r="F1768" s="96"/>
      <c r="G1768" s="152"/>
      <c r="H1768" s="153"/>
      <c r="I1768" s="157"/>
      <c r="J1768" s="149"/>
      <c r="K1768" s="99"/>
      <c r="L1768" s="173"/>
      <c r="M1768" s="94"/>
      <c r="N1768" s="100"/>
      <c r="O1768" s="406"/>
      <c r="P1768" s="407"/>
    </row>
    <row r="1769" spans="1:16" ht="15.75" x14ac:dyDescent="0.2">
      <c r="A1769" s="151">
        <v>45740</v>
      </c>
      <c r="B1769" s="152">
        <v>242125</v>
      </c>
      <c r="C1769" s="152">
        <v>242567</v>
      </c>
      <c r="D1769" s="148">
        <f>+C1769-B1769</f>
        <v>442</v>
      </c>
      <c r="E1769" s="96" t="s">
        <v>542</v>
      </c>
      <c r="F1769" s="96" t="s">
        <v>523</v>
      </c>
      <c r="G1769" s="152">
        <v>29.233799999999999</v>
      </c>
      <c r="H1769" s="153">
        <v>23.95</v>
      </c>
      <c r="I1769" s="157">
        <f>G1769*H1769</f>
        <v>700.14950999999996</v>
      </c>
      <c r="J1769" s="149">
        <f t="shared" ref="J1769:J1774" si="2">D1769/G1769</f>
        <v>15.119484979715262</v>
      </c>
      <c r="K1769" s="99">
        <v>45740</v>
      </c>
      <c r="L1769" s="173" t="s">
        <v>227</v>
      </c>
      <c r="M1769" s="94" t="s">
        <v>150</v>
      </c>
      <c r="N1769" s="100" t="s">
        <v>544</v>
      </c>
      <c r="O1769" s="406" t="s">
        <v>353</v>
      </c>
      <c r="P1769" s="407"/>
    </row>
    <row r="1770" spans="1:16" ht="15.75" x14ac:dyDescent="0.2">
      <c r="A1770" s="151">
        <v>45741</v>
      </c>
      <c r="B1770" s="152">
        <v>242567</v>
      </c>
      <c r="C1770" s="152">
        <v>242857</v>
      </c>
      <c r="D1770" s="148">
        <f>+C1770-B1770</f>
        <v>290</v>
      </c>
      <c r="E1770" s="96" t="s">
        <v>543</v>
      </c>
      <c r="F1770" s="96" t="s">
        <v>538</v>
      </c>
      <c r="G1770" s="152">
        <v>22.969100000000001</v>
      </c>
      <c r="H1770" s="153">
        <v>23.95</v>
      </c>
      <c r="I1770" s="157">
        <f>G1770*H1770</f>
        <v>550.10994500000004</v>
      </c>
      <c r="J1770" s="149">
        <f t="shared" si="2"/>
        <v>12.62565794915778</v>
      </c>
      <c r="K1770" s="99">
        <v>45741</v>
      </c>
      <c r="L1770" s="173" t="s">
        <v>227</v>
      </c>
      <c r="M1770" s="94" t="s">
        <v>150</v>
      </c>
      <c r="N1770" s="100" t="s">
        <v>545</v>
      </c>
      <c r="O1770" s="406" t="s">
        <v>202</v>
      </c>
      <c r="P1770" s="407"/>
    </row>
    <row r="1771" spans="1:16" ht="15.75" x14ac:dyDescent="0.2">
      <c r="A1771" s="151">
        <v>45742</v>
      </c>
      <c r="B1771" s="152">
        <v>242857</v>
      </c>
      <c r="C1771" s="152">
        <v>243163</v>
      </c>
      <c r="D1771" s="148">
        <f>+C1771-B1771</f>
        <v>306</v>
      </c>
      <c r="E1771" s="96" t="s">
        <v>546</v>
      </c>
      <c r="F1771" s="96" t="s">
        <v>525</v>
      </c>
      <c r="G1771" s="152">
        <v>25.052199999999999</v>
      </c>
      <c r="H1771" s="153">
        <v>23.95</v>
      </c>
      <c r="I1771" s="157">
        <f>G1771*H1771</f>
        <v>600.00018999999998</v>
      </c>
      <c r="J1771" s="149">
        <f t="shared" si="2"/>
        <v>12.214496132076226</v>
      </c>
      <c r="K1771" s="99">
        <v>45743</v>
      </c>
      <c r="L1771" s="173" t="s">
        <v>227</v>
      </c>
      <c r="M1771" s="94" t="s">
        <v>150</v>
      </c>
      <c r="N1771" s="100" t="s">
        <v>547</v>
      </c>
      <c r="O1771" s="406" t="s">
        <v>264</v>
      </c>
      <c r="P1771" s="407"/>
    </row>
    <row r="1772" spans="1:16" ht="15.75" x14ac:dyDescent="0.2">
      <c r="A1772" s="151">
        <v>45743</v>
      </c>
      <c r="B1772" s="152">
        <v>243163</v>
      </c>
      <c r="C1772" s="152">
        <v>243402</v>
      </c>
      <c r="D1772" s="148">
        <f>+C1772-B1772</f>
        <v>239</v>
      </c>
      <c r="E1772" s="96" t="s">
        <v>548</v>
      </c>
      <c r="F1772" s="96" t="s">
        <v>541</v>
      </c>
      <c r="G1772" s="152">
        <v>16.701499999999999</v>
      </c>
      <c r="H1772" s="153">
        <v>23.95</v>
      </c>
      <c r="I1772" s="157">
        <f>G1772*H1772</f>
        <v>400.000925</v>
      </c>
      <c r="J1772" s="149">
        <f t="shared" si="2"/>
        <v>14.310091907912463</v>
      </c>
      <c r="K1772" s="99">
        <v>45744</v>
      </c>
      <c r="L1772" s="173" t="s">
        <v>227</v>
      </c>
      <c r="M1772" s="94" t="s">
        <v>150</v>
      </c>
      <c r="N1772" s="100" t="s">
        <v>196</v>
      </c>
      <c r="O1772" s="415" t="s">
        <v>202</v>
      </c>
      <c r="P1772" s="416"/>
    </row>
    <row r="1773" spans="1:16" ht="16.5" thickBot="1" x14ac:dyDescent="0.25">
      <c r="A1773" s="93">
        <v>45744</v>
      </c>
      <c r="B1773" s="152">
        <v>243402</v>
      </c>
      <c r="C1773" s="152">
        <v>243662</v>
      </c>
      <c r="D1773" s="148">
        <f>+C1773-B1773</f>
        <v>260</v>
      </c>
      <c r="E1773" s="96" t="s">
        <v>549</v>
      </c>
      <c r="F1773" s="96" t="s">
        <v>527</v>
      </c>
      <c r="G1773" s="96">
        <v>16.701499999999999</v>
      </c>
      <c r="H1773" s="97">
        <v>23.95</v>
      </c>
      <c r="I1773" s="91">
        <f>G1773*H1773</f>
        <v>400.000925</v>
      </c>
      <c r="J1773" s="98">
        <f t="shared" si="2"/>
        <v>15.5674640002395</v>
      </c>
      <c r="K1773" s="99">
        <v>45744</v>
      </c>
      <c r="L1773" s="174" t="s">
        <v>227</v>
      </c>
      <c r="M1773" s="163" t="s">
        <v>150</v>
      </c>
      <c r="N1773" s="101" t="s">
        <v>196</v>
      </c>
      <c r="O1773" s="417" t="s">
        <v>267</v>
      </c>
      <c r="P1773" s="418"/>
    </row>
    <row r="1774" spans="1:16" ht="16.5" thickBot="1" x14ac:dyDescent="0.25">
      <c r="A1774" s="376" t="s">
        <v>28</v>
      </c>
      <c r="B1774" s="104"/>
      <c r="C1774" s="105"/>
      <c r="D1774" s="106">
        <f>SUM(D1768:D1773)</f>
        <v>1537</v>
      </c>
      <c r="E1774" s="107"/>
      <c r="F1774" s="107"/>
      <c r="G1774" s="118">
        <f>SUM(G1768:G1773)</f>
        <v>110.65809999999999</v>
      </c>
      <c r="H1774" s="105"/>
      <c r="I1774" s="118">
        <f>SUM(I1768:I1773)</f>
        <v>2650.2614949999997</v>
      </c>
      <c r="J1774" s="109">
        <f t="shared" si="2"/>
        <v>13.889629408059601</v>
      </c>
      <c r="K1774" s="110"/>
      <c r="L1774" s="175"/>
      <c r="M1774" s="111"/>
      <c r="N1774" s="112"/>
      <c r="O1774" s="419"/>
      <c r="P1774" s="420"/>
    </row>
    <row r="1775" spans="1:16" ht="15.75" x14ac:dyDescent="0.2">
      <c r="A1775" s="76"/>
      <c r="B1775" s="113"/>
      <c r="C1775" s="113"/>
      <c r="D1775" s="113"/>
      <c r="E1775" s="113"/>
      <c r="F1775" s="113"/>
      <c r="G1775" s="113"/>
      <c r="H1775" s="113"/>
      <c r="I1775" s="76"/>
      <c r="J1775" s="76"/>
      <c r="K1775" s="76"/>
      <c r="L1775" s="76"/>
      <c r="M1775" s="76"/>
      <c r="N1775" s="76"/>
      <c r="O1775" s="113"/>
      <c r="P1775" s="114"/>
    </row>
    <row r="1776" spans="1:16" ht="15.75" x14ac:dyDescent="0.2">
      <c r="A1776" s="76"/>
      <c r="B1776" s="113"/>
      <c r="C1776" s="113"/>
      <c r="D1776" s="113"/>
      <c r="E1776" s="113"/>
      <c r="F1776" s="113"/>
      <c r="G1776" s="113"/>
      <c r="H1776" s="113"/>
      <c r="I1776" s="76"/>
      <c r="J1776" s="76"/>
      <c r="K1776" s="76"/>
      <c r="L1776" s="76"/>
      <c r="M1776" s="76"/>
      <c r="N1776" s="76"/>
      <c r="O1776" s="113"/>
      <c r="P1776" s="114"/>
    </row>
    <row r="1777" spans="1:16" ht="15.75" x14ac:dyDescent="0.2">
      <c r="A1777" s="76"/>
      <c r="B1777" s="113"/>
      <c r="C1777" s="113"/>
      <c r="D1777" s="113"/>
      <c r="E1777" s="113"/>
      <c r="F1777" s="113"/>
      <c r="G1777" s="113"/>
      <c r="H1777" s="113"/>
      <c r="I1777" s="76"/>
      <c r="J1777" s="76"/>
      <c r="K1777" s="76"/>
      <c r="L1777" s="76"/>
      <c r="M1777" s="1"/>
      <c r="N1777" s="1"/>
      <c r="O1777" s="3"/>
      <c r="P1777" s="114"/>
    </row>
    <row r="1778" spans="1:16" ht="15.75" x14ac:dyDescent="0.2">
      <c r="A1778" s="115"/>
      <c r="B1778" s="398" t="s">
        <v>29</v>
      </c>
      <c r="C1778" s="398"/>
      <c r="D1778" s="398"/>
      <c r="E1778" s="116"/>
      <c r="F1778" s="116"/>
      <c r="G1778" s="116"/>
      <c r="H1778" s="115"/>
      <c r="I1778" s="116" t="s">
        <v>30</v>
      </c>
      <c r="J1778" s="115"/>
      <c r="K1778" s="116"/>
      <c r="L1778" s="116"/>
      <c r="M1778" s="116"/>
      <c r="N1778" s="116" t="s">
        <v>31</v>
      </c>
      <c r="O1778" s="116"/>
      <c r="P1778" s="117"/>
    </row>
    <row r="1779" spans="1:16" ht="15.75" x14ac:dyDescent="0.2">
      <c r="A1779" s="116"/>
      <c r="B1779" s="399" t="s">
        <v>185</v>
      </c>
      <c r="C1779" s="399"/>
      <c r="D1779" s="399"/>
      <c r="E1779" s="76"/>
      <c r="F1779" s="76"/>
      <c r="G1779" s="76"/>
      <c r="H1779" s="115"/>
      <c r="I1779" s="76" t="s">
        <v>388</v>
      </c>
      <c r="J1779" s="115"/>
      <c r="K1779" s="76"/>
      <c r="L1779" s="76"/>
      <c r="M1779" s="76"/>
      <c r="N1779" s="76" t="s">
        <v>182</v>
      </c>
      <c r="O1779" s="76"/>
      <c r="P1779" s="117"/>
    </row>
    <row r="1780" spans="1:16" ht="15.75" x14ac:dyDescent="0.2">
      <c r="A1780" s="399" t="s">
        <v>183</v>
      </c>
      <c r="B1780" s="399"/>
      <c r="C1780" s="399"/>
      <c r="D1780" s="399"/>
      <c r="E1780" s="399"/>
      <c r="F1780" s="76"/>
      <c r="G1780" s="76"/>
      <c r="H1780" s="115"/>
      <c r="I1780" s="76" t="s">
        <v>201</v>
      </c>
      <c r="J1780" s="115"/>
      <c r="K1780" s="76"/>
      <c r="L1780" s="76"/>
      <c r="M1780" s="76"/>
      <c r="N1780" s="76" t="s">
        <v>124</v>
      </c>
      <c r="O1780" s="76"/>
      <c r="P1780" s="117"/>
    </row>
    <row r="1781" spans="1:16" x14ac:dyDescent="0.2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</row>
    <row r="1782" spans="1:16" x14ac:dyDescent="0.2">
      <c r="A1782" s="414" t="s">
        <v>224</v>
      </c>
      <c r="B1782" s="414"/>
      <c r="C1782" s="414"/>
      <c r="D1782" s="414"/>
      <c r="E1782" s="414"/>
      <c r="F1782"/>
      <c r="G1782"/>
      <c r="H1782"/>
      <c r="I1782"/>
      <c r="J1782"/>
      <c r="K1782"/>
      <c r="L1782"/>
      <c r="M1782"/>
      <c r="N1782"/>
      <c r="O1782"/>
      <c r="P1782"/>
    </row>
    <row r="1783" spans="1:16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</row>
    <row r="1786" spans="1:16" x14ac:dyDescent="0.2">
      <c r="A1786"/>
      <c r="B1786"/>
      <c r="C1786"/>
      <c r="D1786"/>
      <c r="E1786" s="242"/>
      <c r="F1786"/>
      <c r="G1786"/>
      <c r="H1786"/>
      <c r="I1786"/>
      <c r="J1786"/>
      <c r="K1786"/>
      <c r="L1786"/>
      <c r="M1786"/>
      <c r="N1786"/>
      <c r="O1786"/>
      <c r="P1786"/>
    </row>
    <row r="1787" spans="1:16" ht="15.75" x14ac:dyDescent="0.2">
      <c r="A1787" s="399" t="s">
        <v>164</v>
      </c>
      <c r="B1787" s="399"/>
      <c r="C1787" s="399"/>
      <c r="D1787" s="399"/>
      <c r="E1787" s="399"/>
      <c r="F1787" s="399"/>
      <c r="G1787" s="399"/>
      <c r="H1787" s="399"/>
      <c r="I1787" s="399"/>
      <c r="J1787" s="399"/>
      <c r="K1787" s="399"/>
      <c r="L1787" s="399"/>
      <c r="M1787" s="399"/>
      <c r="N1787" s="399"/>
      <c r="O1787" s="399"/>
      <c r="P1787" s="399"/>
    </row>
    <row r="1788" spans="1:16" ht="15.75" x14ac:dyDescent="0.2">
      <c r="A1788" s="399" t="s">
        <v>1</v>
      </c>
      <c r="B1788" s="399"/>
      <c r="C1788" s="399"/>
      <c r="D1788" s="399"/>
      <c r="E1788" s="399"/>
      <c r="F1788" s="399"/>
      <c r="G1788" s="399"/>
      <c r="H1788" s="399"/>
      <c r="I1788" s="399"/>
      <c r="J1788" s="399"/>
      <c r="K1788" s="399"/>
      <c r="L1788" s="399"/>
      <c r="M1788" s="399"/>
      <c r="N1788" s="399"/>
      <c r="O1788" s="399"/>
      <c r="P1788" s="399"/>
    </row>
    <row r="1789" spans="1:16" ht="15.75" x14ac:dyDescent="0.2">
      <c r="A1789" s="76"/>
      <c r="B1789" s="76"/>
      <c r="C1789" s="76"/>
      <c r="D1789" s="76"/>
      <c r="E1789" s="76"/>
      <c r="F1789" s="76"/>
      <c r="G1789" s="76"/>
      <c r="H1789" s="76"/>
      <c r="I1789" s="76"/>
      <c r="J1789" s="76"/>
      <c r="K1789" s="76"/>
      <c r="L1789" s="76"/>
      <c r="M1789" s="76"/>
      <c r="N1789" s="76"/>
      <c r="O1789" s="76"/>
      <c r="P1789" s="76"/>
    </row>
    <row r="1790" spans="1:16" ht="15.75" x14ac:dyDescent="0.2">
      <c r="A1790" s="421" t="s">
        <v>219</v>
      </c>
      <c r="B1790" s="421"/>
      <c r="C1790" s="421"/>
      <c r="D1790" s="421"/>
      <c r="E1790" s="421"/>
      <c r="F1790" s="421"/>
      <c r="G1790" s="421"/>
      <c r="H1790" s="421"/>
      <c r="I1790" s="421"/>
      <c r="J1790" s="421"/>
      <c r="K1790" s="421"/>
      <c r="L1790" s="421"/>
      <c r="M1790" s="421"/>
      <c r="N1790" s="421"/>
      <c r="O1790" s="421"/>
      <c r="P1790" s="421"/>
    </row>
    <row r="1791" spans="1:16" ht="16.5" thickBot="1" x14ac:dyDescent="0.25">
      <c r="A1791" s="77"/>
      <c r="B1791" s="77"/>
      <c r="C1791" s="77"/>
      <c r="D1791" s="77"/>
      <c r="E1791" s="116"/>
      <c r="F1791" s="77"/>
      <c r="G1791" s="77"/>
      <c r="H1791" s="77"/>
      <c r="I1791" s="77"/>
      <c r="J1791" s="77"/>
      <c r="K1791" s="77"/>
      <c r="L1791" s="77"/>
      <c r="M1791" s="77"/>
      <c r="N1791" s="77"/>
      <c r="O1791" s="77"/>
      <c r="P1791" s="77"/>
    </row>
    <row r="1792" spans="1:16" ht="16.5" thickBot="1" x14ac:dyDescent="0.25">
      <c r="A1792" s="78" t="s">
        <v>2</v>
      </c>
      <c r="B1792" s="408" t="s">
        <v>126</v>
      </c>
      <c r="C1792" s="409"/>
      <c r="D1792" s="79" t="s">
        <v>3</v>
      </c>
      <c r="E1792" s="408">
        <v>2019</v>
      </c>
      <c r="F1792" s="410"/>
      <c r="G1792" s="410"/>
      <c r="H1792" s="409"/>
      <c r="I1792" s="79" t="s">
        <v>4</v>
      </c>
      <c r="J1792" s="80" t="s">
        <v>186</v>
      </c>
      <c r="K1792" s="80"/>
      <c r="L1792" s="80"/>
      <c r="M1792" s="80" t="s">
        <v>5</v>
      </c>
      <c r="N1792" s="408" t="s">
        <v>167</v>
      </c>
      <c r="O1792" s="410"/>
      <c r="P1792" s="413"/>
    </row>
    <row r="1793" spans="1:16" ht="16.5" thickBot="1" x14ac:dyDescent="0.25">
      <c r="A1793" s="77"/>
      <c r="B1793" s="77"/>
      <c r="C1793" s="77"/>
      <c r="D1793" s="77"/>
      <c r="E1793" s="116"/>
      <c r="F1793" s="77"/>
      <c r="G1793" s="77"/>
      <c r="H1793" s="77"/>
      <c r="I1793" s="77"/>
      <c r="J1793" s="77"/>
      <c r="K1793" s="77"/>
      <c r="L1793" s="77"/>
      <c r="M1793" s="77"/>
      <c r="N1793" s="77"/>
      <c r="O1793" s="77"/>
      <c r="P1793" s="77"/>
    </row>
    <row r="1794" spans="1:16" ht="16.5" thickBot="1" x14ac:dyDescent="0.25">
      <c r="A1794" s="78" t="s">
        <v>6</v>
      </c>
      <c r="B1794" s="475" t="s">
        <v>168</v>
      </c>
      <c r="C1794" s="476"/>
      <c r="D1794" s="79" t="s">
        <v>7</v>
      </c>
      <c r="E1794" s="408" t="s">
        <v>169</v>
      </c>
      <c r="F1794" s="410"/>
      <c r="G1794" s="410"/>
      <c r="H1794" s="409"/>
      <c r="I1794" s="79" t="s">
        <v>8</v>
      </c>
      <c r="J1794" s="80">
        <v>16</v>
      </c>
      <c r="K1794" s="80"/>
      <c r="L1794" s="80"/>
      <c r="M1794" s="80" t="s">
        <v>9</v>
      </c>
      <c r="N1794" s="80"/>
      <c r="O1794" s="178"/>
      <c r="P1794" s="179">
        <v>50</v>
      </c>
    </row>
    <row r="1795" spans="1:16" ht="16.5" thickBot="1" x14ac:dyDescent="0.25">
      <c r="A1795" s="77"/>
      <c r="B1795" s="77"/>
      <c r="C1795" s="77"/>
      <c r="D1795" s="77"/>
      <c r="E1795" s="116"/>
      <c r="F1795" s="77"/>
      <c r="G1795" s="77"/>
      <c r="H1795" s="77"/>
      <c r="I1795" s="77"/>
      <c r="J1795" s="77"/>
      <c r="K1795" s="77"/>
      <c r="L1795" s="77"/>
      <c r="M1795" s="77"/>
      <c r="N1795" s="77"/>
      <c r="O1795" s="77"/>
      <c r="P1795" s="77"/>
    </row>
    <row r="1796" spans="1:16" ht="16.5" thickBot="1" x14ac:dyDescent="0.25">
      <c r="A1796" s="411" t="s">
        <v>10</v>
      </c>
      <c r="B1796" s="412"/>
      <c r="C1796" s="408" t="s">
        <v>165</v>
      </c>
      <c r="D1796" s="410"/>
      <c r="E1796" s="410"/>
      <c r="F1796" s="410"/>
      <c r="G1796" s="410"/>
      <c r="H1796" s="410"/>
      <c r="I1796" s="410"/>
      <c r="J1796" s="410"/>
      <c r="K1796" s="410"/>
      <c r="L1796" s="410"/>
      <c r="M1796" s="410"/>
      <c r="N1796" s="410"/>
      <c r="O1796" s="410"/>
      <c r="P1796" s="413"/>
    </row>
    <row r="1797" spans="1:16" ht="16.5" thickBot="1" x14ac:dyDescent="0.25">
      <c r="A1797" s="77"/>
      <c r="B1797" s="77"/>
      <c r="C1797" s="77"/>
      <c r="D1797" s="77"/>
      <c r="E1797" s="116"/>
      <c r="F1797" s="77"/>
      <c r="G1797" s="77"/>
      <c r="H1797" s="77"/>
      <c r="I1797" s="77"/>
      <c r="J1797" s="77"/>
      <c r="K1797" s="77"/>
      <c r="L1797" s="77"/>
      <c r="M1797" s="77"/>
      <c r="N1797" s="77"/>
      <c r="O1797" s="77"/>
      <c r="P1797" s="77"/>
    </row>
    <row r="1798" spans="1:16" ht="16.5" thickBot="1" x14ac:dyDescent="0.25">
      <c r="A1798" s="411" t="s">
        <v>11</v>
      </c>
      <c r="B1798" s="412"/>
      <c r="C1798" s="408" t="s">
        <v>194</v>
      </c>
      <c r="D1798" s="410"/>
      <c r="E1798" s="410"/>
      <c r="F1798" s="410"/>
      <c r="G1798" s="410"/>
      <c r="H1798" s="410"/>
      <c r="I1798" s="410"/>
      <c r="J1798" s="410"/>
      <c r="K1798" s="410"/>
      <c r="L1798" s="410"/>
      <c r="M1798" s="410"/>
      <c r="N1798" s="410"/>
      <c r="O1798" s="410"/>
      <c r="P1798" s="413"/>
    </row>
    <row r="1799" spans="1:16" ht="16.5" thickBot="1" x14ac:dyDescent="0.25">
      <c r="A1799" s="81"/>
      <c r="B1799" s="81"/>
      <c r="C1799" s="81"/>
      <c r="D1799" s="81"/>
      <c r="E1799" s="115"/>
      <c r="F1799" s="81"/>
      <c r="G1799" s="81"/>
      <c r="H1799" s="81"/>
      <c r="I1799" s="81"/>
      <c r="J1799" s="81"/>
      <c r="K1799" s="81"/>
      <c r="L1799" s="81"/>
      <c r="M1799" s="81"/>
      <c r="N1799" s="81"/>
      <c r="O1799" s="81"/>
      <c r="P1799" s="81"/>
    </row>
    <row r="1800" spans="1:16" ht="63.75" thickBot="1" x14ac:dyDescent="0.25">
      <c r="A1800" s="200" t="s">
        <v>12</v>
      </c>
      <c r="B1800" s="202" t="s">
        <v>13</v>
      </c>
      <c r="C1800" s="203"/>
      <c r="D1800" s="204" t="s">
        <v>220</v>
      </c>
      <c r="E1800" s="229" t="s">
        <v>15</v>
      </c>
      <c r="F1800" s="194"/>
      <c r="G1800" s="194"/>
      <c r="H1800" s="194"/>
      <c r="I1800" s="195"/>
      <c r="J1800" s="204" t="s">
        <v>16</v>
      </c>
      <c r="K1800" s="204" t="s">
        <v>17</v>
      </c>
      <c r="L1800" s="193" t="s">
        <v>18</v>
      </c>
      <c r="M1800" s="194"/>
      <c r="N1800" s="195"/>
      <c r="O1800" s="196" t="s">
        <v>115</v>
      </c>
      <c r="P1800" s="197"/>
    </row>
    <row r="1801" spans="1:16" ht="32.25" thickBot="1" x14ac:dyDescent="0.25">
      <c r="A1801" s="201"/>
      <c r="B1801" s="82" t="s">
        <v>19</v>
      </c>
      <c r="C1801" s="83" t="s">
        <v>20</v>
      </c>
      <c r="D1801" s="205"/>
      <c r="E1801" s="84" t="s">
        <v>21</v>
      </c>
      <c r="F1801" s="84" t="s">
        <v>22</v>
      </c>
      <c r="G1801" s="85" t="s">
        <v>23</v>
      </c>
      <c r="H1801" s="119" t="s">
        <v>24</v>
      </c>
      <c r="I1801" s="86" t="s">
        <v>25</v>
      </c>
      <c r="J1801" s="205"/>
      <c r="K1801" s="205"/>
      <c r="L1801" s="176" t="s">
        <v>223</v>
      </c>
      <c r="M1801" s="85" t="s">
        <v>221</v>
      </c>
      <c r="N1801" s="83" t="s">
        <v>222</v>
      </c>
      <c r="O1801" s="198"/>
      <c r="P1801" s="199"/>
    </row>
    <row r="1802" spans="1:16" ht="15.75" x14ac:dyDescent="0.2">
      <c r="A1802" s="151">
        <v>45548</v>
      </c>
      <c r="B1802" s="155"/>
      <c r="C1802" s="155">
        <v>228980</v>
      </c>
      <c r="D1802" s="148"/>
      <c r="E1802" s="100"/>
      <c r="F1802" s="96"/>
      <c r="G1802" s="152"/>
      <c r="H1802" s="153"/>
      <c r="I1802" s="157"/>
      <c r="J1802" s="149"/>
      <c r="K1802" s="99"/>
      <c r="L1802" s="173"/>
      <c r="M1802" s="177"/>
      <c r="N1802" s="100"/>
      <c r="O1802" s="102"/>
      <c r="P1802" s="103"/>
    </row>
    <row r="1803" spans="1:16" ht="15.75" x14ac:dyDescent="0.2">
      <c r="A1803" s="151">
        <v>45554</v>
      </c>
      <c r="B1803" s="155">
        <v>228980</v>
      </c>
      <c r="C1803" s="155">
        <v>229727</v>
      </c>
      <c r="D1803" s="148">
        <f>+C1803-B1803</f>
        <v>747</v>
      </c>
      <c r="E1803" s="100" t="s">
        <v>244</v>
      </c>
      <c r="F1803" s="96" t="s">
        <v>243</v>
      </c>
      <c r="G1803" s="152">
        <v>30</v>
      </c>
      <c r="H1803" s="153">
        <v>23.52</v>
      </c>
      <c r="I1803" s="157">
        <f>G1803*H1803</f>
        <v>705.6</v>
      </c>
      <c r="J1803" s="149">
        <f>D1803/G1803</f>
        <v>24.9</v>
      </c>
      <c r="K1803" s="99">
        <v>45554</v>
      </c>
      <c r="L1803" s="173" t="s">
        <v>227</v>
      </c>
      <c r="M1803" s="94" t="s">
        <v>150</v>
      </c>
      <c r="N1803" s="146" t="s">
        <v>196</v>
      </c>
      <c r="O1803" s="423" t="s">
        <v>246</v>
      </c>
      <c r="P1803" s="424"/>
    </row>
    <row r="1804" spans="1:16" ht="15.75" x14ac:dyDescent="0.2">
      <c r="A1804" s="151"/>
      <c r="B1804" s="155"/>
      <c r="C1804" s="152"/>
      <c r="D1804" s="148">
        <f>+C1804-B1804</f>
        <v>0</v>
      </c>
      <c r="E1804" s="100"/>
      <c r="F1804" s="96"/>
      <c r="G1804" s="152"/>
      <c r="H1804" s="153"/>
      <c r="I1804" s="157">
        <f>G1804*H1804</f>
        <v>0</v>
      </c>
      <c r="J1804" s="149" t="e">
        <f>D1804/G1804</f>
        <v>#DIV/0!</v>
      </c>
      <c r="K1804" s="99"/>
      <c r="L1804" s="173"/>
      <c r="M1804" s="94"/>
      <c r="N1804" s="100"/>
      <c r="O1804" s="102"/>
      <c r="P1804" s="103"/>
    </row>
    <row r="1805" spans="1:16" ht="15.75" x14ac:dyDescent="0.2">
      <c r="A1805" s="151"/>
      <c r="B1805" s="152"/>
      <c r="C1805" s="152"/>
      <c r="D1805" s="148">
        <f>+C1805-B1805</f>
        <v>0</v>
      </c>
      <c r="E1805" s="100"/>
      <c r="F1805" s="96"/>
      <c r="G1805" s="152"/>
      <c r="H1805" s="153"/>
      <c r="I1805" s="157">
        <f>G1805*H1805</f>
        <v>0</v>
      </c>
      <c r="J1805" s="149" t="e">
        <f>D1805/G1805</f>
        <v>#DIV/0!</v>
      </c>
      <c r="K1805" s="99"/>
      <c r="L1805" s="173"/>
      <c r="M1805" s="94"/>
      <c r="N1805" s="100"/>
      <c r="O1805" s="102"/>
      <c r="P1805" s="103"/>
    </row>
    <row r="1806" spans="1:16" ht="15.75" x14ac:dyDescent="0.2">
      <c r="A1806" s="151"/>
      <c r="B1806" s="152"/>
      <c r="C1806" s="152"/>
      <c r="D1806" s="148">
        <f>+C1806-B1806</f>
        <v>0</v>
      </c>
      <c r="E1806" s="100"/>
      <c r="F1806" s="96"/>
      <c r="G1806" s="152"/>
      <c r="H1806" s="153"/>
      <c r="I1806" s="157">
        <f>G1806*H1806</f>
        <v>0</v>
      </c>
      <c r="J1806" s="149" t="e">
        <f>D1806/G1806</f>
        <v>#DIV/0!</v>
      </c>
      <c r="K1806" s="99"/>
      <c r="L1806" s="173"/>
      <c r="M1806" s="94"/>
      <c r="N1806" s="100"/>
      <c r="O1806" s="102"/>
      <c r="P1806" s="103"/>
    </row>
    <row r="1807" spans="1:16" ht="15.75" x14ac:dyDescent="0.2">
      <c r="A1807" s="151"/>
      <c r="B1807" s="152"/>
      <c r="C1807" s="152"/>
      <c r="D1807" s="148">
        <f>+C1807-B1807</f>
        <v>0</v>
      </c>
      <c r="E1807" s="100"/>
      <c r="F1807" s="96"/>
      <c r="G1807" s="152"/>
      <c r="H1807" s="153"/>
      <c r="I1807" s="157">
        <f>G1807*H1807</f>
        <v>0</v>
      </c>
      <c r="J1807" s="149" t="e">
        <f>D1807/G1807</f>
        <v>#DIV/0!</v>
      </c>
      <c r="K1807" s="99"/>
      <c r="L1807" s="173"/>
      <c r="M1807" s="94"/>
      <c r="N1807" s="100"/>
      <c r="O1807" s="102"/>
      <c r="P1807" s="103"/>
    </row>
    <row r="1808" spans="1:16" ht="15.75" x14ac:dyDescent="0.2">
      <c r="A1808" s="151"/>
      <c r="B1808" s="152"/>
      <c r="C1808" s="152"/>
      <c r="D1808" s="148"/>
      <c r="E1808" s="100"/>
      <c r="F1808" s="96"/>
      <c r="G1808" s="152"/>
      <c r="H1808" s="153"/>
      <c r="I1808" s="157"/>
      <c r="J1808" s="149"/>
      <c r="K1808" s="99"/>
      <c r="L1808" s="173"/>
      <c r="M1808" s="94"/>
      <c r="N1808" s="100"/>
      <c r="O1808" s="189"/>
      <c r="P1808" s="190"/>
    </row>
    <row r="1809" spans="1:16" ht="16.5" thickBot="1" x14ac:dyDescent="0.25">
      <c r="A1809" s="93"/>
      <c r="B1809" s="128"/>
      <c r="C1809" s="128"/>
      <c r="D1809" s="129"/>
      <c r="E1809" s="100"/>
      <c r="F1809" s="96"/>
      <c r="G1809" s="96"/>
      <c r="H1809" s="97"/>
      <c r="I1809" s="91"/>
      <c r="J1809" s="98"/>
      <c r="K1809" s="92"/>
      <c r="L1809" s="174"/>
      <c r="M1809" s="163"/>
      <c r="N1809" s="101"/>
      <c r="O1809" s="183"/>
      <c r="P1809" s="184"/>
    </row>
    <row r="1810" spans="1:16" ht="16.5" thickBot="1" x14ac:dyDescent="0.25">
      <c r="A1810" s="193" t="s">
        <v>28</v>
      </c>
      <c r="B1810" s="104"/>
      <c r="C1810" s="105"/>
      <c r="D1810" s="106">
        <f>SUM(D1802:D1809)</f>
        <v>747</v>
      </c>
      <c r="E1810" s="111"/>
      <c r="F1810" s="107"/>
      <c r="G1810" s="118">
        <f>SUM(G1802:G1809)</f>
        <v>30</v>
      </c>
      <c r="H1810" s="105"/>
      <c r="I1810" s="118">
        <f>SUM(I1802:I1809)</f>
        <v>705.6</v>
      </c>
      <c r="J1810" s="109">
        <f>D1810/G1810</f>
        <v>24.9</v>
      </c>
      <c r="K1810" s="110"/>
      <c r="L1810" s="175"/>
      <c r="M1810" s="111"/>
      <c r="N1810" s="112"/>
      <c r="O1810" s="191"/>
      <c r="P1810" s="192"/>
    </row>
    <row r="1811" spans="1:16" ht="15.75" x14ac:dyDescent="0.2">
      <c r="A1811" s="76"/>
      <c r="B1811" s="113"/>
      <c r="C1811" s="113"/>
      <c r="D1811" s="113"/>
      <c r="E1811" s="76"/>
      <c r="F1811" s="113"/>
      <c r="G1811" s="113"/>
      <c r="H1811" s="113"/>
      <c r="I1811" s="76"/>
      <c r="J1811" s="76"/>
      <c r="K1811" s="76"/>
      <c r="L1811" s="76"/>
      <c r="M1811" s="76"/>
      <c r="N1811" s="76"/>
      <c r="O1811" s="113"/>
      <c r="P1811" s="114"/>
    </row>
    <row r="1812" spans="1:16" ht="15.75" x14ac:dyDescent="0.2">
      <c r="A1812" s="76"/>
      <c r="B1812" s="113"/>
      <c r="C1812" s="113"/>
      <c r="D1812" s="113"/>
      <c r="E1812" s="76"/>
      <c r="F1812" s="113"/>
      <c r="G1812" s="113"/>
      <c r="H1812" s="113"/>
      <c r="I1812" s="76"/>
      <c r="J1812" s="76"/>
      <c r="K1812" s="76"/>
      <c r="L1812" s="76"/>
      <c r="M1812" s="76"/>
      <c r="N1812" s="76"/>
      <c r="O1812" s="113"/>
      <c r="P1812" s="114"/>
    </row>
    <row r="1813" spans="1:16" ht="15.75" x14ac:dyDescent="0.2">
      <c r="A1813" s="76"/>
      <c r="B1813" s="113"/>
      <c r="C1813" s="113"/>
      <c r="D1813" s="113"/>
      <c r="E1813" s="76"/>
      <c r="F1813" s="113"/>
      <c r="G1813" s="113"/>
      <c r="H1813" s="113"/>
      <c r="I1813" s="76"/>
      <c r="J1813" s="76"/>
      <c r="K1813" s="76"/>
      <c r="L1813" s="76"/>
      <c r="M1813" s="1"/>
      <c r="N1813" s="1"/>
      <c r="O1813" s="3"/>
      <c r="P1813" s="114"/>
    </row>
    <row r="1814" spans="1:16" ht="15.75" x14ac:dyDescent="0.2">
      <c r="A1814" s="115"/>
      <c r="B1814" s="398" t="s">
        <v>29</v>
      </c>
      <c r="C1814" s="398"/>
      <c r="D1814" s="398"/>
      <c r="E1814" s="116"/>
      <c r="F1814" s="116"/>
      <c r="G1814" s="116"/>
      <c r="H1814" s="115"/>
      <c r="I1814" s="116" t="s">
        <v>30</v>
      </c>
      <c r="J1814" s="115"/>
      <c r="K1814" s="116"/>
      <c r="L1814" s="116"/>
      <c r="M1814" s="116"/>
      <c r="N1814" s="116" t="s">
        <v>31</v>
      </c>
      <c r="O1814" s="116"/>
      <c r="P1814" s="117"/>
    </row>
    <row r="1815" spans="1:16" ht="15.75" x14ac:dyDescent="0.2">
      <c r="A1815" s="116"/>
      <c r="B1815" s="399" t="s">
        <v>185</v>
      </c>
      <c r="C1815" s="399"/>
      <c r="D1815" s="399"/>
      <c r="E1815" s="76"/>
      <c r="F1815" s="76"/>
      <c r="G1815" s="76"/>
      <c r="H1815" s="115"/>
      <c r="I1815" s="76" t="s">
        <v>199</v>
      </c>
      <c r="J1815" s="115"/>
      <c r="K1815" s="76"/>
      <c r="L1815" s="76"/>
      <c r="M1815" s="76"/>
      <c r="N1815" s="76" t="s">
        <v>182</v>
      </c>
      <c r="O1815" s="76"/>
      <c r="P1815" s="117"/>
    </row>
    <row r="1816" spans="1:16" ht="15.75" x14ac:dyDescent="0.2">
      <c r="A1816" s="399" t="s">
        <v>183</v>
      </c>
      <c r="B1816" s="399"/>
      <c r="C1816" s="399"/>
      <c r="D1816" s="399"/>
      <c r="E1816" s="399"/>
      <c r="F1816" s="76"/>
      <c r="G1816" s="76"/>
      <c r="H1816" s="115"/>
      <c r="I1816" s="76" t="s">
        <v>201</v>
      </c>
      <c r="J1816" s="115"/>
      <c r="K1816" s="76"/>
      <c r="L1816" s="76"/>
      <c r="M1816" s="76"/>
      <c r="N1816" s="76" t="s">
        <v>124</v>
      </c>
      <c r="O1816" s="76"/>
      <c r="P1816" s="117"/>
    </row>
    <row r="1817" spans="1:16" x14ac:dyDescent="0.2">
      <c r="A1817"/>
      <c r="B1817"/>
      <c r="C1817"/>
      <c r="D1817"/>
      <c r="E1817" s="242"/>
      <c r="F1817"/>
      <c r="G1817"/>
      <c r="H1817"/>
      <c r="I1817"/>
      <c r="J1817"/>
      <c r="K1817"/>
      <c r="L1817"/>
      <c r="M1817"/>
      <c r="N1817"/>
      <c r="O1817"/>
      <c r="P1817"/>
    </row>
    <row r="1818" spans="1:16" x14ac:dyDescent="0.2">
      <c r="A1818" s="185" t="s">
        <v>224</v>
      </c>
      <c r="B1818" s="185"/>
      <c r="C1818" s="185"/>
      <c r="D1818" s="185"/>
      <c r="E1818" s="242"/>
      <c r="F1818"/>
      <c r="G1818"/>
      <c r="H1818"/>
      <c r="I1818"/>
      <c r="J1818"/>
      <c r="K1818"/>
      <c r="L1818"/>
      <c r="M1818"/>
      <c r="N1818"/>
      <c r="O1818"/>
      <c r="P1818"/>
    </row>
    <row r="1819" spans="1:16" x14ac:dyDescent="0.2">
      <c r="A1819"/>
      <c r="B1819"/>
      <c r="C1819"/>
      <c r="D1819"/>
      <c r="E1819" s="242"/>
      <c r="F1819"/>
      <c r="G1819"/>
      <c r="H1819"/>
      <c r="I1819"/>
      <c r="J1819"/>
      <c r="K1819"/>
      <c r="L1819"/>
      <c r="M1819"/>
      <c r="N1819"/>
      <c r="O1819"/>
      <c r="P1819"/>
    </row>
    <row r="1820" spans="1:16" x14ac:dyDescent="0.2">
      <c r="A1820"/>
      <c r="B1820"/>
      <c r="C1820"/>
      <c r="D1820"/>
      <c r="E1820" s="242"/>
      <c r="F1820"/>
      <c r="G1820"/>
      <c r="H1820"/>
      <c r="I1820"/>
      <c r="J1820"/>
      <c r="K1820"/>
      <c r="L1820"/>
      <c r="M1820"/>
      <c r="N1820"/>
      <c r="O1820"/>
      <c r="P1820"/>
    </row>
    <row r="1821" spans="1:16" x14ac:dyDescent="0.2">
      <c r="A1821"/>
      <c r="B1821"/>
      <c r="C1821"/>
      <c r="D1821"/>
      <c r="E1821" s="242"/>
      <c r="F1821"/>
      <c r="G1821"/>
      <c r="H1821"/>
      <c r="I1821"/>
      <c r="J1821"/>
      <c r="K1821"/>
      <c r="L1821"/>
      <c r="M1821"/>
      <c r="N1821"/>
      <c r="O1821"/>
      <c r="P1821"/>
    </row>
    <row r="1822" spans="1:16" ht="15.75" x14ac:dyDescent="0.2">
      <c r="A1822" s="399" t="s">
        <v>164</v>
      </c>
      <c r="B1822" s="399"/>
      <c r="C1822" s="399"/>
      <c r="D1822" s="399"/>
      <c r="E1822" s="399"/>
      <c r="F1822" s="399"/>
      <c r="G1822" s="399"/>
      <c r="H1822" s="399"/>
      <c r="I1822" s="399"/>
      <c r="J1822" s="399"/>
      <c r="K1822" s="399"/>
      <c r="L1822" s="399"/>
      <c r="M1822" s="399"/>
      <c r="N1822" s="399"/>
      <c r="O1822" s="399"/>
      <c r="P1822" s="399"/>
    </row>
    <row r="1823" spans="1:16" ht="15.75" x14ac:dyDescent="0.2">
      <c r="A1823" s="399" t="s">
        <v>1</v>
      </c>
      <c r="B1823" s="399"/>
      <c r="C1823" s="399"/>
      <c r="D1823" s="399"/>
      <c r="E1823" s="399"/>
      <c r="F1823" s="399"/>
      <c r="G1823" s="399"/>
      <c r="H1823" s="399"/>
      <c r="I1823" s="399"/>
      <c r="J1823" s="399"/>
      <c r="K1823" s="399"/>
      <c r="L1823" s="399"/>
      <c r="M1823" s="399"/>
      <c r="N1823" s="399"/>
      <c r="O1823" s="399"/>
      <c r="P1823" s="399"/>
    </row>
    <row r="1824" spans="1:16" ht="15.75" x14ac:dyDescent="0.2">
      <c r="A1824" s="76"/>
      <c r="B1824" s="76"/>
      <c r="C1824" s="76"/>
      <c r="D1824" s="76"/>
      <c r="E1824" s="76"/>
      <c r="F1824" s="76"/>
      <c r="G1824" s="76"/>
      <c r="H1824" s="76"/>
      <c r="I1824" s="76"/>
      <c r="J1824" s="76"/>
      <c r="K1824" s="76"/>
      <c r="L1824" s="76"/>
      <c r="M1824" s="76"/>
      <c r="N1824" s="76"/>
      <c r="O1824" s="76"/>
      <c r="P1824" s="76"/>
    </row>
    <row r="1825" spans="1:16" ht="15.75" x14ac:dyDescent="0.2">
      <c r="A1825" s="421" t="s">
        <v>256</v>
      </c>
      <c r="B1825" s="421"/>
      <c r="C1825" s="421"/>
      <c r="D1825" s="421"/>
      <c r="E1825" s="421"/>
      <c r="F1825" s="421"/>
      <c r="G1825" s="421"/>
      <c r="H1825" s="421"/>
      <c r="I1825" s="421"/>
      <c r="J1825" s="421"/>
      <c r="K1825" s="421"/>
      <c r="L1825" s="421"/>
      <c r="M1825" s="421"/>
      <c r="N1825" s="421"/>
      <c r="O1825" s="421"/>
      <c r="P1825" s="421"/>
    </row>
    <row r="1826" spans="1:16" ht="16.5" thickBot="1" x14ac:dyDescent="0.25">
      <c r="A1826" s="77"/>
      <c r="B1826" s="77"/>
      <c r="C1826" s="77"/>
      <c r="D1826" s="77"/>
      <c r="E1826" s="116"/>
      <c r="F1826" s="77"/>
      <c r="G1826" s="77"/>
      <c r="H1826" s="77"/>
      <c r="I1826" s="77"/>
      <c r="J1826" s="77"/>
      <c r="K1826" s="77"/>
      <c r="L1826" s="77"/>
      <c r="M1826" s="77"/>
      <c r="N1826" s="77"/>
      <c r="O1826" s="77"/>
      <c r="P1826" s="77"/>
    </row>
    <row r="1827" spans="1:16" ht="16.5" thickBot="1" x14ac:dyDescent="0.25">
      <c r="A1827" s="78" t="s">
        <v>2</v>
      </c>
      <c r="B1827" s="408" t="s">
        <v>126</v>
      </c>
      <c r="C1827" s="409"/>
      <c r="D1827" s="79" t="s">
        <v>3</v>
      </c>
      <c r="E1827" s="408">
        <v>2019</v>
      </c>
      <c r="F1827" s="410"/>
      <c r="G1827" s="410"/>
      <c r="H1827" s="409"/>
      <c r="I1827" s="79" t="s">
        <v>4</v>
      </c>
      <c r="J1827" s="80" t="s">
        <v>186</v>
      </c>
      <c r="K1827" s="80"/>
      <c r="L1827" s="80"/>
      <c r="M1827" s="80" t="s">
        <v>5</v>
      </c>
      <c r="N1827" s="408" t="s">
        <v>167</v>
      </c>
      <c r="O1827" s="410"/>
      <c r="P1827" s="413"/>
    </row>
    <row r="1828" spans="1:16" ht="16.5" thickBot="1" x14ac:dyDescent="0.25">
      <c r="A1828" s="77"/>
      <c r="B1828" s="77"/>
      <c r="C1828" s="77"/>
      <c r="D1828" s="77"/>
      <c r="E1828" s="116"/>
      <c r="F1828" s="77"/>
      <c r="G1828" s="77"/>
      <c r="H1828" s="77"/>
      <c r="I1828" s="77"/>
      <c r="J1828" s="77"/>
      <c r="K1828" s="77"/>
      <c r="L1828" s="77"/>
      <c r="M1828" s="77"/>
      <c r="N1828" s="77"/>
      <c r="O1828" s="77"/>
      <c r="P1828" s="77"/>
    </row>
    <row r="1829" spans="1:16" ht="16.5" thickBot="1" x14ac:dyDescent="0.25">
      <c r="A1829" s="78" t="s">
        <v>6</v>
      </c>
      <c r="B1829" s="475" t="s">
        <v>168</v>
      </c>
      <c r="C1829" s="476"/>
      <c r="D1829" s="79" t="s">
        <v>7</v>
      </c>
      <c r="E1829" s="408" t="s">
        <v>169</v>
      </c>
      <c r="F1829" s="410"/>
      <c r="G1829" s="410"/>
      <c r="H1829" s="409"/>
      <c r="I1829" s="79" t="s">
        <v>8</v>
      </c>
      <c r="J1829" s="80">
        <v>16</v>
      </c>
      <c r="K1829" s="80"/>
      <c r="L1829" s="80"/>
      <c r="M1829" s="80" t="s">
        <v>9</v>
      </c>
      <c r="N1829" s="80"/>
      <c r="O1829" s="178"/>
      <c r="P1829" s="179">
        <v>50</v>
      </c>
    </row>
    <row r="1830" spans="1:16" ht="16.5" thickBot="1" x14ac:dyDescent="0.25">
      <c r="A1830" s="77"/>
      <c r="B1830" s="77"/>
      <c r="C1830" s="77"/>
      <c r="D1830" s="77"/>
      <c r="E1830" s="116"/>
      <c r="F1830" s="77"/>
      <c r="G1830" s="77"/>
      <c r="H1830" s="77"/>
      <c r="I1830" s="77"/>
      <c r="J1830" s="77"/>
      <c r="K1830" s="77"/>
      <c r="L1830" s="77"/>
      <c r="M1830" s="77"/>
      <c r="N1830" s="77"/>
      <c r="O1830" s="77"/>
      <c r="P1830" s="77"/>
    </row>
    <row r="1831" spans="1:16" ht="16.5" thickBot="1" x14ac:dyDescent="0.25">
      <c r="A1831" s="411" t="s">
        <v>10</v>
      </c>
      <c r="B1831" s="412"/>
      <c r="C1831" s="408" t="s">
        <v>165</v>
      </c>
      <c r="D1831" s="410"/>
      <c r="E1831" s="410"/>
      <c r="F1831" s="410"/>
      <c r="G1831" s="410"/>
      <c r="H1831" s="410"/>
      <c r="I1831" s="410"/>
      <c r="J1831" s="410"/>
      <c r="K1831" s="410"/>
      <c r="L1831" s="410"/>
      <c r="M1831" s="410"/>
      <c r="N1831" s="410"/>
      <c r="O1831" s="410"/>
      <c r="P1831" s="413"/>
    </row>
    <row r="1832" spans="1:16" ht="16.5" thickBot="1" x14ac:dyDescent="0.25">
      <c r="A1832" s="77"/>
      <c r="B1832" s="77"/>
      <c r="C1832" s="77"/>
      <c r="D1832" s="77"/>
      <c r="E1832" s="116"/>
      <c r="F1832" s="77"/>
      <c r="G1832" s="77"/>
      <c r="H1832" s="77"/>
      <c r="I1832" s="77"/>
      <c r="J1832" s="77"/>
      <c r="K1832" s="77"/>
      <c r="L1832" s="77"/>
      <c r="M1832" s="77"/>
      <c r="N1832" s="77"/>
      <c r="O1832" s="77"/>
      <c r="P1832" s="77"/>
    </row>
    <row r="1833" spans="1:16" ht="16.5" thickBot="1" x14ac:dyDescent="0.25">
      <c r="A1833" s="411" t="s">
        <v>11</v>
      </c>
      <c r="B1833" s="412"/>
      <c r="C1833" s="408" t="s">
        <v>194</v>
      </c>
      <c r="D1833" s="410"/>
      <c r="E1833" s="410"/>
      <c r="F1833" s="410"/>
      <c r="G1833" s="410"/>
      <c r="H1833" s="410"/>
      <c r="I1833" s="410"/>
      <c r="J1833" s="410"/>
      <c r="K1833" s="410"/>
      <c r="L1833" s="410"/>
      <c r="M1833" s="410"/>
      <c r="N1833" s="410"/>
      <c r="O1833" s="410"/>
      <c r="P1833" s="413"/>
    </row>
    <row r="1834" spans="1:16" ht="16.5" thickBot="1" x14ac:dyDescent="0.25">
      <c r="A1834" s="81"/>
      <c r="B1834" s="81"/>
      <c r="C1834" s="81"/>
      <c r="D1834" s="81"/>
      <c r="E1834" s="115"/>
      <c r="F1834" s="81"/>
      <c r="G1834" s="81"/>
      <c r="H1834" s="81"/>
      <c r="I1834" s="81"/>
      <c r="J1834" s="81"/>
      <c r="K1834" s="81"/>
      <c r="L1834" s="81"/>
      <c r="M1834" s="81"/>
      <c r="N1834" s="81"/>
      <c r="O1834" s="81"/>
      <c r="P1834" s="81"/>
    </row>
    <row r="1835" spans="1:16" ht="63.75" thickBot="1" x14ac:dyDescent="0.25">
      <c r="A1835" s="206" t="s">
        <v>12</v>
      </c>
      <c r="B1835" s="207" t="s">
        <v>13</v>
      </c>
      <c r="C1835" s="208"/>
      <c r="D1835" s="209" t="s">
        <v>220</v>
      </c>
      <c r="E1835" s="229" t="s">
        <v>15</v>
      </c>
      <c r="F1835" s="212"/>
      <c r="G1835" s="212"/>
      <c r="H1835" s="212"/>
      <c r="I1835" s="213"/>
      <c r="J1835" s="209" t="s">
        <v>16</v>
      </c>
      <c r="K1835" s="209" t="s">
        <v>17</v>
      </c>
      <c r="L1835" s="211" t="s">
        <v>18</v>
      </c>
      <c r="M1835" s="212"/>
      <c r="N1835" s="213"/>
      <c r="O1835" s="214" t="s">
        <v>115</v>
      </c>
      <c r="P1835" s="215"/>
    </row>
    <row r="1836" spans="1:16" ht="32.25" thickBot="1" x14ac:dyDescent="0.25">
      <c r="A1836" s="222"/>
      <c r="B1836" s="82" t="s">
        <v>19</v>
      </c>
      <c r="C1836" s="83" t="s">
        <v>20</v>
      </c>
      <c r="D1836" s="210"/>
      <c r="E1836" s="84" t="s">
        <v>21</v>
      </c>
      <c r="F1836" s="84" t="s">
        <v>22</v>
      </c>
      <c r="G1836" s="85" t="s">
        <v>23</v>
      </c>
      <c r="H1836" s="119" t="s">
        <v>24</v>
      </c>
      <c r="I1836" s="86" t="s">
        <v>25</v>
      </c>
      <c r="J1836" s="210"/>
      <c r="K1836" s="210"/>
      <c r="L1836" s="176" t="s">
        <v>223</v>
      </c>
      <c r="M1836" s="85" t="s">
        <v>221</v>
      </c>
      <c r="N1836" s="83" t="s">
        <v>222</v>
      </c>
      <c r="O1836" s="216"/>
      <c r="P1836" s="217"/>
    </row>
    <row r="1837" spans="1:16" ht="15.75" x14ac:dyDescent="0.2">
      <c r="A1837" s="151">
        <v>45554</v>
      </c>
      <c r="B1837" s="155"/>
      <c r="C1837" s="155">
        <v>229727</v>
      </c>
      <c r="D1837" s="148"/>
      <c r="E1837" s="100"/>
      <c r="F1837" s="96"/>
      <c r="G1837" s="152"/>
      <c r="H1837" s="153"/>
      <c r="I1837" s="157"/>
      <c r="J1837" s="149"/>
      <c r="K1837" s="99"/>
      <c r="L1837" s="173"/>
      <c r="M1837" s="177"/>
      <c r="N1837" s="100"/>
      <c r="O1837" s="102"/>
      <c r="P1837" s="103"/>
    </row>
    <row r="1838" spans="1:16" ht="15.75" x14ac:dyDescent="0.2">
      <c r="A1838" s="151">
        <v>45663</v>
      </c>
      <c r="B1838" s="155">
        <v>229727</v>
      </c>
      <c r="C1838" s="155">
        <v>240143</v>
      </c>
      <c r="D1838" s="148">
        <f>+C1838-B1838</f>
        <v>10416</v>
      </c>
      <c r="E1838" s="100">
        <v>258833</v>
      </c>
      <c r="F1838" s="120">
        <v>45664</v>
      </c>
      <c r="G1838" s="152">
        <v>20.202000000000002</v>
      </c>
      <c r="H1838" s="153">
        <v>24.75</v>
      </c>
      <c r="I1838" s="157">
        <f>G1838*H1838</f>
        <v>499.99950000000007</v>
      </c>
      <c r="J1838" s="149">
        <f>D1838/G1838</f>
        <v>515.5925155925155</v>
      </c>
      <c r="K1838" s="99">
        <v>45663</v>
      </c>
      <c r="L1838" s="173" t="s">
        <v>227</v>
      </c>
      <c r="M1838" s="94" t="s">
        <v>174</v>
      </c>
      <c r="N1838" s="100" t="s">
        <v>257</v>
      </c>
      <c r="O1838" s="406" t="s">
        <v>258</v>
      </c>
      <c r="P1838" s="407"/>
    </row>
    <row r="1839" spans="1:16" ht="15.75" x14ac:dyDescent="0.2">
      <c r="A1839" s="151"/>
      <c r="B1839" s="155"/>
      <c r="C1839" s="152"/>
      <c r="D1839" s="148">
        <f>+C1839-B1839</f>
        <v>0</v>
      </c>
      <c r="E1839" s="100"/>
      <c r="F1839" s="96"/>
      <c r="G1839" s="152"/>
      <c r="H1839" s="153"/>
      <c r="I1839" s="157">
        <f>G1839*H1839</f>
        <v>0</v>
      </c>
      <c r="J1839" s="149" t="e">
        <f>D1839/G1839</f>
        <v>#DIV/0!</v>
      </c>
      <c r="K1839" s="99"/>
      <c r="L1839" s="173"/>
      <c r="M1839" s="94"/>
      <c r="N1839" s="100"/>
      <c r="O1839" s="102"/>
      <c r="P1839" s="103"/>
    </row>
    <row r="1840" spans="1:16" ht="15.75" x14ac:dyDescent="0.2">
      <c r="A1840" s="151"/>
      <c r="B1840" s="152"/>
      <c r="C1840" s="152"/>
      <c r="D1840" s="148">
        <f>+C1840-B1840</f>
        <v>0</v>
      </c>
      <c r="E1840" s="100"/>
      <c r="F1840" s="96"/>
      <c r="G1840" s="152"/>
      <c r="H1840" s="153"/>
      <c r="I1840" s="157">
        <f>G1840*H1840</f>
        <v>0</v>
      </c>
      <c r="J1840" s="149" t="e">
        <f>D1840/G1840</f>
        <v>#DIV/0!</v>
      </c>
      <c r="K1840" s="99"/>
      <c r="L1840" s="173"/>
      <c r="M1840" s="94"/>
      <c r="N1840" s="100"/>
      <c r="O1840" s="102"/>
      <c r="P1840" s="103"/>
    </row>
    <row r="1841" spans="1:16" ht="15.75" x14ac:dyDescent="0.2">
      <c r="A1841" s="151"/>
      <c r="B1841" s="152"/>
      <c r="C1841" s="152"/>
      <c r="D1841" s="148">
        <f>+C1841-B1841</f>
        <v>0</v>
      </c>
      <c r="E1841" s="100"/>
      <c r="F1841" s="96"/>
      <c r="G1841" s="152"/>
      <c r="H1841" s="153"/>
      <c r="I1841" s="157">
        <f>G1841*H1841</f>
        <v>0</v>
      </c>
      <c r="J1841" s="149" t="e">
        <f>D1841/G1841</f>
        <v>#DIV/0!</v>
      </c>
      <c r="K1841" s="99"/>
      <c r="L1841" s="173"/>
      <c r="M1841" s="94"/>
      <c r="N1841" s="100"/>
      <c r="O1841" s="102"/>
      <c r="P1841" s="103"/>
    </row>
    <row r="1842" spans="1:16" ht="15.75" x14ac:dyDescent="0.2">
      <c r="A1842" s="151"/>
      <c r="B1842" s="152"/>
      <c r="C1842" s="152"/>
      <c r="D1842" s="148">
        <f>+C1842-B1842</f>
        <v>0</v>
      </c>
      <c r="E1842" s="100"/>
      <c r="F1842" s="96"/>
      <c r="G1842" s="152"/>
      <c r="H1842" s="153"/>
      <c r="I1842" s="157">
        <f>G1842*H1842</f>
        <v>0</v>
      </c>
      <c r="J1842" s="149" t="e">
        <f>D1842/G1842</f>
        <v>#DIV/0!</v>
      </c>
      <c r="K1842" s="99"/>
      <c r="L1842" s="173"/>
      <c r="M1842" s="94"/>
      <c r="N1842" s="100"/>
      <c r="O1842" s="102"/>
      <c r="P1842" s="103"/>
    </row>
    <row r="1843" spans="1:16" ht="15.75" x14ac:dyDescent="0.2">
      <c r="A1843" s="151"/>
      <c r="B1843" s="152"/>
      <c r="C1843" s="152"/>
      <c r="D1843" s="148"/>
      <c r="E1843" s="100"/>
      <c r="F1843" s="96"/>
      <c r="G1843" s="152"/>
      <c r="H1843" s="153"/>
      <c r="I1843" s="157"/>
      <c r="J1843" s="149"/>
      <c r="K1843" s="99"/>
      <c r="L1843" s="173"/>
      <c r="M1843" s="94"/>
      <c r="N1843" s="100"/>
      <c r="O1843" s="218"/>
      <c r="P1843" s="219"/>
    </row>
    <row r="1844" spans="1:16" ht="16.5" thickBot="1" x14ac:dyDescent="0.25">
      <c r="A1844" s="93"/>
      <c r="B1844" s="128"/>
      <c r="C1844" s="128"/>
      <c r="D1844" s="129"/>
      <c r="E1844" s="100"/>
      <c r="F1844" s="96"/>
      <c r="G1844" s="96"/>
      <c r="H1844" s="97"/>
      <c r="I1844" s="91"/>
      <c r="J1844" s="98"/>
      <c r="K1844" s="92"/>
      <c r="L1844" s="174"/>
      <c r="M1844" s="163"/>
      <c r="N1844" s="101"/>
      <c r="O1844" s="183"/>
      <c r="P1844" s="184"/>
    </row>
    <row r="1845" spans="1:16" ht="16.5" thickBot="1" x14ac:dyDescent="0.25">
      <c r="A1845" s="211" t="s">
        <v>28</v>
      </c>
      <c r="B1845" s="104"/>
      <c r="C1845" s="105"/>
      <c r="D1845" s="106">
        <f>SUM(D1837:D1844)</f>
        <v>10416</v>
      </c>
      <c r="E1845" s="111"/>
      <c r="F1845" s="107"/>
      <c r="G1845" s="118">
        <f>SUM(G1837:G1844)</f>
        <v>20.202000000000002</v>
      </c>
      <c r="H1845" s="105"/>
      <c r="I1845" s="118">
        <f>SUM(I1837:I1844)</f>
        <v>499.99950000000007</v>
      </c>
      <c r="J1845" s="109">
        <f>D1845/G1845</f>
        <v>515.5925155925155</v>
      </c>
      <c r="K1845" s="110"/>
      <c r="L1845" s="175"/>
      <c r="M1845" s="111"/>
      <c r="N1845" s="112"/>
      <c r="O1845" s="220"/>
      <c r="P1845" s="221"/>
    </row>
    <row r="1846" spans="1:16" ht="15.75" x14ac:dyDescent="0.2">
      <c r="A1846" s="76"/>
      <c r="B1846" s="113"/>
      <c r="C1846" s="113"/>
      <c r="D1846" s="113"/>
      <c r="E1846" s="76"/>
      <c r="F1846" s="113"/>
      <c r="G1846" s="113"/>
      <c r="H1846" s="113"/>
      <c r="I1846" s="76"/>
      <c r="J1846" s="76"/>
      <c r="K1846" s="76"/>
      <c r="L1846" s="76"/>
      <c r="M1846" s="76"/>
      <c r="N1846" s="76"/>
      <c r="O1846" s="113"/>
      <c r="P1846" s="114"/>
    </row>
    <row r="1847" spans="1:16" ht="15.75" x14ac:dyDescent="0.2">
      <c r="A1847" s="76"/>
      <c r="B1847" s="113"/>
      <c r="C1847" s="113"/>
      <c r="D1847" s="113"/>
      <c r="E1847" s="76"/>
      <c r="F1847" s="113"/>
      <c r="G1847" s="113"/>
      <c r="H1847" s="113"/>
      <c r="I1847" s="76"/>
      <c r="J1847" s="76"/>
      <c r="K1847" s="76"/>
      <c r="L1847" s="76"/>
      <c r="M1847" s="76"/>
      <c r="N1847" s="76"/>
      <c r="O1847" s="113"/>
      <c r="P1847" s="114"/>
    </row>
    <row r="1848" spans="1:16" ht="15.75" x14ac:dyDescent="0.2">
      <c r="A1848" s="76"/>
      <c r="B1848" s="113"/>
      <c r="C1848" s="113"/>
      <c r="D1848" s="113"/>
      <c r="E1848" s="76"/>
      <c r="F1848" s="113"/>
      <c r="G1848" s="113"/>
      <c r="H1848" s="113"/>
      <c r="I1848" s="76"/>
      <c r="J1848" s="76"/>
      <c r="K1848" s="76"/>
      <c r="L1848" s="76"/>
      <c r="M1848" s="1"/>
      <c r="N1848" s="1"/>
      <c r="O1848" s="3"/>
      <c r="P1848" s="114"/>
    </row>
    <row r="1849" spans="1:16" ht="15.75" x14ac:dyDescent="0.2">
      <c r="A1849" s="115"/>
      <c r="B1849" s="398" t="s">
        <v>29</v>
      </c>
      <c r="C1849" s="398"/>
      <c r="D1849" s="398"/>
      <c r="E1849" s="116"/>
      <c r="F1849" s="116"/>
      <c r="G1849" s="116"/>
      <c r="H1849" s="115"/>
      <c r="I1849" s="116" t="s">
        <v>30</v>
      </c>
      <c r="J1849" s="115"/>
      <c r="K1849" s="116"/>
      <c r="L1849" s="116"/>
      <c r="M1849" s="116"/>
      <c r="N1849" s="116" t="s">
        <v>31</v>
      </c>
      <c r="O1849" s="116"/>
      <c r="P1849" s="117"/>
    </row>
    <row r="1850" spans="1:16" ht="15.75" x14ac:dyDescent="0.2">
      <c r="A1850" s="116"/>
      <c r="B1850" s="399" t="s">
        <v>185</v>
      </c>
      <c r="C1850" s="399"/>
      <c r="D1850" s="399"/>
      <c r="E1850" s="76"/>
      <c r="F1850" s="76"/>
      <c r="G1850" s="76"/>
      <c r="H1850" s="115"/>
      <c r="I1850" s="76" t="s">
        <v>199</v>
      </c>
      <c r="J1850" s="115"/>
      <c r="K1850" s="76"/>
      <c r="L1850" s="76"/>
      <c r="M1850" s="76"/>
      <c r="N1850" s="76" t="s">
        <v>182</v>
      </c>
      <c r="O1850" s="76"/>
      <c r="P1850" s="117"/>
    </row>
    <row r="1851" spans="1:16" ht="15.75" x14ac:dyDescent="0.2">
      <c r="A1851" s="399" t="s">
        <v>183</v>
      </c>
      <c r="B1851" s="399"/>
      <c r="C1851" s="399"/>
      <c r="D1851" s="399"/>
      <c r="E1851" s="399"/>
      <c r="F1851" s="76"/>
      <c r="G1851" s="76"/>
      <c r="H1851" s="115"/>
      <c r="I1851" s="76" t="s">
        <v>201</v>
      </c>
      <c r="J1851" s="115"/>
      <c r="K1851" s="76"/>
      <c r="L1851" s="76"/>
      <c r="M1851" s="76"/>
      <c r="N1851" s="76" t="s">
        <v>124</v>
      </c>
      <c r="O1851" s="76"/>
      <c r="P1851" s="117"/>
    </row>
    <row r="1852" spans="1:16" x14ac:dyDescent="0.2">
      <c r="A1852"/>
      <c r="B1852"/>
      <c r="C1852"/>
      <c r="D1852"/>
      <c r="E1852" s="242"/>
      <c r="F1852"/>
      <c r="G1852"/>
      <c r="H1852"/>
      <c r="I1852"/>
      <c r="J1852"/>
      <c r="K1852"/>
      <c r="L1852"/>
      <c r="M1852"/>
      <c r="N1852"/>
      <c r="O1852"/>
      <c r="P1852"/>
    </row>
    <row r="1853" spans="1:16" x14ac:dyDescent="0.2">
      <c r="A1853" s="185" t="s">
        <v>224</v>
      </c>
      <c r="B1853" s="185"/>
      <c r="C1853" s="185"/>
      <c r="D1853" s="185"/>
      <c r="E1853" s="242"/>
      <c r="F1853"/>
      <c r="G1853"/>
      <c r="H1853"/>
      <c r="I1853"/>
      <c r="J1853"/>
      <c r="K1853"/>
      <c r="L1853"/>
      <c r="M1853"/>
      <c r="N1853"/>
      <c r="O1853"/>
      <c r="P1853"/>
    </row>
    <row r="1854" spans="1:16" x14ac:dyDescent="0.2">
      <c r="A1854"/>
      <c r="B1854"/>
      <c r="C1854"/>
      <c r="D1854"/>
      <c r="E1854" s="242"/>
      <c r="F1854"/>
      <c r="G1854"/>
      <c r="H1854"/>
      <c r="I1854"/>
      <c r="J1854"/>
      <c r="K1854"/>
      <c r="L1854"/>
      <c r="M1854"/>
      <c r="N1854"/>
      <c r="O1854"/>
      <c r="P1854"/>
    </row>
    <row r="1855" spans="1:16" x14ac:dyDescent="0.2">
      <c r="A1855"/>
      <c r="B1855"/>
      <c r="C1855"/>
      <c r="D1855"/>
      <c r="E1855" s="242"/>
      <c r="F1855"/>
      <c r="G1855"/>
      <c r="H1855"/>
      <c r="I1855"/>
      <c r="J1855"/>
      <c r="K1855"/>
      <c r="L1855"/>
      <c r="M1855"/>
      <c r="N1855"/>
      <c r="O1855"/>
      <c r="P1855"/>
    </row>
    <row r="1856" spans="1:16" x14ac:dyDescent="0.2">
      <c r="A1856"/>
      <c r="B1856"/>
      <c r="C1856"/>
      <c r="D1856"/>
      <c r="E1856" s="242"/>
      <c r="F1856"/>
      <c r="G1856"/>
      <c r="H1856"/>
      <c r="I1856"/>
      <c r="J1856"/>
      <c r="K1856"/>
      <c r="L1856"/>
      <c r="M1856"/>
      <c r="N1856"/>
      <c r="O1856"/>
      <c r="P1856"/>
    </row>
    <row r="1857" spans="1:16" x14ac:dyDescent="0.2">
      <c r="A1857"/>
      <c r="B1857"/>
      <c r="C1857"/>
      <c r="D1857"/>
      <c r="E1857" s="242"/>
      <c r="F1857"/>
      <c r="G1857"/>
      <c r="H1857"/>
      <c r="I1857"/>
      <c r="J1857"/>
      <c r="K1857"/>
      <c r="L1857"/>
      <c r="M1857"/>
      <c r="N1857"/>
      <c r="O1857"/>
      <c r="P1857"/>
    </row>
    <row r="1858" spans="1:16" x14ac:dyDescent="0.2">
      <c r="A1858"/>
      <c r="B1858"/>
      <c r="C1858"/>
      <c r="D1858"/>
      <c r="E1858" s="242"/>
      <c r="F1858"/>
      <c r="G1858"/>
      <c r="H1858"/>
      <c r="I1858"/>
      <c r="J1858"/>
      <c r="K1858"/>
      <c r="L1858"/>
      <c r="M1858"/>
      <c r="N1858"/>
      <c r="O1858"/>
      <c r="P1858"/>
    </row>
    <row r="1859" spans="1:16" ht="15.75" x14ac:dyDescent="0.2">
      <c r="A1859" s="399" t="s">
        <v>164</v>
      </c>
      <c r="B1859" s="399"/>
      <c r="C1859" s="399"/>
      <c r="D1859" s="399"/>
      <c r="E1859" s="399"/>
      <c r="F1859" s="399"/>
      <c r="G1859" s="399"/>
      <c r="H1859" s="399"/>
      <c r="I1859" s="399"/>
      <c r="J1859" s="399"/>
      <c r="K1859" s="399"/>
      <c r="L1859" s="399"/>
      <c r="M1859" s="399"/>
      <c r="N1859" s="399"/>
      <c r="O1859" s="399"/>
      <c r="P1859" s="399"/>
    </row>
    <row r="1860" spans="1:16" ht="15.75" x14ac:dyDescent="0.2">
      <c r="A1860" s="399" t="s">
        <v>1</v>
      </c>
      <c r="B1860" s="399"/>
      <c r="C1860" s="399"/>
      <c r="D1860" s="399"/>
      <c r="E1860" s="399"/>
      <c r="F1860" s="399"/>
      <c r="G1860" s="399"/>
      <c r="H1860" s="399"/>
      <c r="I1860" s="399"/>
      <c r="J1860" s="399"/>
      <c r="K1860" s="399"/>
      <c r="L1860" s="399"/>
      <c r="M1860" s="399"/>
      <c r="N1860" s="399"/>
      <c r="O1860" s="399"/>
      <c r="P1860" s="399"/>
    </row>
    <row r="1861" spans="1:16" ht="15.75" x14ac:dyDescent="0.2">
      <c r="A1861" s="76"/>
      <c r="B1861" s="76"/>
      <c r="C1861" s="76"/>
      <c r="D1861" s="76"/>
      <c r="E1861" s="76"/>
      <c r="F1861" s="76"/>
      <c r="G1861" s="76"/>
      <c r="H1861" s="76"/>
      <c r="I1861" s="76"/>
      <c r="J1861" s="76"/>
      <c r="K1861" s="76"/>
      <c r="L1861" s="76"/>
      <c r="M1861" s="76"/>
      <c r="N1861" s="76"/>
      <c r="O1861" s="76"/>
      <c r="P1861" s="76"/>
    </row>
    <row r="1862" spans="1:16" ht="15.75" x14ac:dyDescent="0.2">
      <c r="A1862" s="421" t="s">
        <v>256</v>
      </c>
      <c r="B1862" s="421"/>
      <c r="C1862" s="421"/>
      <c r="D1862" s="421"/>
      <c r="E1862" s="421"/>
      <c r="F1862" s="421"/>
      <c r="G1862" s="421"/>
      <c r="H1862" s="421"/>
      <c r="I1862" s="421"/>
      <c r="J1862" s="421"/>
      <c r="K1862" s="421"/>
      <c r="L1862" s="421"/>
      <c r="M1862" s="421"/>
      <c r="N1862" s="421"/>
      <c r="O1862" s="421"/>
      <c r="P1862" s="421"/>
    </row>
    <row r="1863" spans="1:16" ht="16.5" thickBot="1" x14ac:dyDescent="0.25">
      <c r="A1863" s="77"/>
      <c r="B1863" s="77"/>
      <c r="C1863" s="77"/>
      <c r="D1863" s="77"/>
      <c r="E1863" s="116"/>
      <c r="F1863" s="77"/>
      <c r="G1863" s="77"/>
      <c r="H1863" s="77"/>
      <c r="I1863" s="77"/>
      <c r="J1863" s="77"/>
      <c r="K1863" s="77"/>
      <c r="L1863" s="77"/>
      <c r="M1863" s="77"/>
      <c r="N1863" s="77"/>
      <c r="O1863" s="77"/>
      <c r="P1863" s="77"/>
    </row>
    <row r="1864" spans="1:16" ht="16.5" thickBot="1" x14ac:dyDescent="0.25">
      <c r="A1864" s="78" t="s">
        <v>2</v>
      </c>
      <c r="B1864" s="408" t="s">
        <v>126</v>
      </c>
      <c r="C1864" s="409"/>
      <c r="D1864" s="79" t="s">
        <v>3</v>
      </c>
      <c r="E1864" s="408">
        <v>2019</v>
      </c>
      <c r="F1864" s="410"/>
      <c r="G1864" s="410"/>
      <c r="H1864" s="409"/>
      <c r="I1864" s="79" t="s">
        <v>4</v>
      </c>
      <c r="J1864" s="80" t="s">
        <v>186</v>
      </c>
      <c r="K1864" s="80"/>
      <c r="L1864" s="80"/>
      <c r="M1864" s="80" t="s">
        <v>5</v>
      </c>
      <c r="N1864" s="408" t="s">
        <v>167</v>
      </c>
      <c r="O1864" s="410"/>
      <c r="P1864" s="413"/>
    </row>
    <row r="1865" spans="1:16" ht="16.5" thickBot="1" x14ac:dyDescent="0.25">
      <c r="A1865" s="77"/>
      <c r="B1865" s="77"/>
      <c r="C1865" s="77"/>
      <c r="D1865" s="77"/>
      <c r="E1865" s="116"/>
      <c r="F1865" s="77"/>
      <c r="G1865" s="77"/>
      <c r="H1865" s="77"/>
      <c r="I1865" s="77"/>
      <c r="J1865" s="77"/>
      <c r="K1865" s="77"/>
      <c r="L1865" s="77"/>
      <c r="M1865" s="77"/>
      <c r="N1865" s="77"/>
      <c r="O1865" s="77"/>
      <c r="P1865" s="77"/>
    </row>
    <row r="1866" spans="1:16" ht="16.5" thickBot="1" x14ac:dyDescent="0.25">
      <c r="A1866" s="78" t="s">
        <v>6</v>
      </c>
      <c r="B1866" s="475" t="s">
        <v>168</v>
      </c>
      <c r="C1866" s="476"/>
      <c r="D1866" s="79" t="s">
        <v>7</v>
      </c>
      <c r="E1866" s="408" t="s">
        <v>169</v>
      </c>
      <c r="F1866" s="410"/>
      <c r="G1866" s="410"/>
      <c r="H1866" s="409"/>
      <c r="I1866" s="79" t="s">
        <v>8</v>
      </c>
      <c r="J1866" s="80">
        <v>16</v>
      </c>
      <c r="K1866" s="80"/>
      <c r="L1866" s="80"/>
      <c r="M1866" s="80" t="s">
        <v>9</v>
      </c>
      <c r="N1866" s="80"/>
      <c r="O1866" s="178"/>
      <c r="P1866" s="179">
        <v>50</v>
      </c>
    </row>
    <row r="1867" spans="1:16" ht="16.5" thickBot="1" x14ac:dyDescent="0.25">
      <c r="A1867" s="77"/>
      <c r="B1867" s="77"/>
      <c r="C1867" s="77"/>
      <c r="D1867" s="77"/>
      <c r="E1867" s="116"/>
      <c r="F1867" s="77"/>
      <c r="G1867" s="77"/>
      <c r="H1867" s="77"/>
      <c r="I1867" s="77"/>
      <c r="J1867" s="77"/>
      <c r="K1867" s="77"/>
      <c r="L1867" s="77"/>
      <c r="M1867" s="77"/>
      <c r="N1867" s="77"/>
      <c r="O1867" s="77"/>
      <c r="P1867" s="77"/>
    </row>
    <row r="1868" spans="1:16" ht="16.5" thickBot="1" x14ac:dyDescent="0.25">
      <c r="A1868" s="411" t="s">
        <v>10</v>
      </c>
      <c r="B1868" s="412"/>
      <c r="C1868" s="408" t="s">
        <v>165</v>
      </c>
      <c r="D1868" s="410"/>
      <c r="E1868" s="410"/>
      <c r="F1868" s="410"/>
      <c r="G1868" s="410"/>
      <c r="H1868" s="410"/>
      <c r="I1868" s="410"/>
      <c r="J1868" s="410"/>
      <c r="K1868" s="410"/>
      <c r="L1868" s="410"/>
      <c r="M1868" s="410"/>
      <c r="N1868" s="410"/>
      <c r="O1868" s="410"/>
      <c r="P1868" s="413"/>
    </row>
    <row r="1869" spans="1:16" ht="16.5" thickBot="1" x14ac:dyDescent="0.25">
      <c r="A1869" s="77"/>
      <c r="B1869" s="77"/>
      <c r="C1869" s="77"/>
      <c r="D1869" s="77"/>
      <c r="E1869" s="116"/>
      <c r="F1869" s="77"/>
      <c r="G1869" s="77"/>
      <c r="H1869" s="77"/>
      <c r="I1869" s="77"/>
      <c r="J1869" s="77"/>
      <c r="K1869" s="77"/>
      <c r="L1869" s="77"/>
      <c r="M1869" s="77"/>
      <c r="N1869" s="77"/>
      <c r="O1869" s="77"/>
      <c r="P1869" s="77"/>
    </row>
    <row r="1870" spans="1:16" ht="16.5" thickBot="1" x14ac:dyDescent="0.25">
      <c r="A1870" s="411" t="s">
        <v>11</v>
      </c>
      <c r="B1870" s="412"/>
      <c r="C1870" s="408" t="s">
        <v>194</v>
      </c>
      <c r="D1870" s="410"/>
      <c r="E1870" s="410"/>
      <c r="F1870" s="410"/>
      <c r="G1870" s="410"/>
      <c r="H1870" s="410"/>
      <c r="I1870" s="410"/>
      <c r="J1870" s="410"/>
      <c r="K1870" s="410"/>
      <c r="L1870" s="410"/>
      <c r="M1870" s="410"/>
      <c r="N1870" s="410"/>
      <c r="O1870" s="410"/>
      <c r="P1870" s="413"/>
    </row>
    <row r="1871" spans="1:16" ht="16.5" thickBot="1" x14ac:dyDescent="0.25">
      <c r="A1871" s="81"/>
      <c r="B1871" s="81"/>
      <c r="C1871" s="81"/>
      <c r="D1871" s="81"/>
      <c r="E1871" s="115"/>
      <c r="F1871" s="81"/>
      <c r="G1871" s="81"/>
      <c r="H1871" s="81"/>
      <c r="I1871" s="81"/>
      <c r="J1871" s="81"/>
      <c r="K1871" s="81"/>
      <c r="L1871" s="81"/>
      <c r="M1871" s="81"/>
      <c r="N1871" s="81"/>
      <c r="O1871" s="81"/>
      <c r="P1871" s="81"/>
    </row>
    <row r="1872" spans="1:16" ht="63.75" thickBot="1" x14ac:dyDescent="0.25">
      <c r="A1872" s="236" t="s">
        <v>12</v>
      </c>
      <c r="B1872" s="238" t="s">
        <v>13</v>
      </c>
      <c r="C1872" s="239"/>
      <c r="D1872" s="240" t="s">
        <v>220</v>
      </c>
      <c r="E1872" s="229" t="s">
        <v>15</v>
      </c>
      <c r="F1872" s="230"/>
      <c r="G1872" s="230"/>
      <c r="H1872" s="230"/>
      <c r="I1872" s="231"/>
      <c r="J1872" s="240" t="s">
        <v>16</v>
      </c>
      <c r="K1872" s="240" t="s">
        <v>17</v>
      </c>
      <c r="L1872" s="229" t="s">
        <v>18</v>
      </c>
      <c r="M1872" s="230"/>
      <c r="N1872" s="231"/>
      <c r="O1872" s="232" t="s">
        <v>115</v>
      </c>
      <c r="P1872" s="233"/>
    </row>
    <row r="1873" spans="1:16" ht="32.25" thickBot="1" x14ac:dyDescent="0.25">
      <c r="A1873" s="237"/>
      <c r="B1873" s="82" t="s">
        <v>19</v>
      </c>
      <c r="C1873" s="83" t="s">
        <v>20</v>
      </c>
      <c r="D1873" s="241"/>
      <c r="E1873" s="84" t="s">
        <v>21</v>
      </c>
      <c r="F1873" s="84" t="s">
        <v>22</v>
      </c>
      <c r="G1873" s="85" t="s">
        <v>23</v>
      </c>
      <c r="H1873" s="119" t="s">
        <v>24</v>
      </c>
      <c r="I1873" s="86" t="s">
        <v>25</v>
      </c>
      <c r="J1873" s="241"/>
      <c r="K1873" s="241"/>
      <c r="L1873" s="176" t="s">
        <v>223</v>
      </c>
      <c r="M1873" s="85" t="s">
        <v>221</v>
      </c>
      <c r="N1873" s="83" t="s">
        <v>222</v>
      </c>
      <c r="O1873" s="234"/>
      <c r="P1873" s="235"/>
    </row>
    <row r="1874" spans="1:16" ht="15.75" x14ac:dyDescent="0.2">
      <c r="A1874" s="151">
        <v>45663</v>
      </c>
      <c r="B1874" s="155"/>
      <c r="C1874" s="155">
        <v>240143</v>
      </c>
      <c r="D1874" s="148"/>
      <c r="E1874" s="100"/>
      <c r="F1874" s="120"/>
      <c r="G1874" s="152"/>
      <c r="H1874" s="153"/>
      <c r="I1874" s="157"/>
      <c r="J1874" s="149"/>
      <c r="K1874" s="99"/>
      <c r="L1874" s="173"/>
      <c r="M1874" s="94"/>
      <c r="N1874" s="100"/>
      <c r="O1874" s="406"/>
      <c r="P1874" s="407"/>
    </row>
    <row r="1875" spans="1:16" ht="15.75" x14ac:dyDescent="0.2">
      <c r="A1875" s="151">
        <v>45664</v>
      </c>
      <c r="B1875" s="155">
        <v>240143</v>
      </c>
      <c r="C1875" s="155">
        <v>240578</v>
      </c>
      <c r="D1875" s="148">
        <f>+C1875-B1875</f>
        <v>435</v>
      </c>
      <c r="E1875" s="244" t="s">
        <v>271</v>
      </c>
      <c r="F1875" s="120" t="s">
        <v>259</v>
      </c>
      <c r="G1875" s="152">
        <v>24.2424</v>
      </c>
      <c r="H1875" s="153">
        <v>24.75</v>
      </c>
      <c r="I1875" s="157">
        <f>G1875*H1875</f>
        <v>599.99940000000004</v>
      </c>
      <c r="J1875" s="149">
        <f>D1875/G1875</f>
        <v>17.943767943767945</v>
      </c>
      <c r="K1875" s="99">
        <v>45664</v>
      </c>
      <c r="L1875" s="173" t="s">
        <v>227</v>
      </c>
      <c r="M1875" s="94" t="s">
        <v>174</v>
      </c>
      <c r="N1875" s="100" t="s">
        <v>257</v>
      </c>
      <c r="O1875" s="406" t="s">
        <v>202</v>
      </c>
      <c r="P1875" s="407"/>
    </row>
    <row r="1876" spans="1:16" ht="15.75" x14ac:dyDescent="0.2">
      <c r="A1876" s="151">
        <v>45667</v>
      </c>
      <c r="B1876" s="155">
        <v>240578</v>
      </c>
      <c r="C1876" s="155">
        <v>240845</v>
      </c>
      <c r="D1876" s="148">
        <f>+C1876-B1876</f>
        <v>267</v>
      </c>
      <c r="E1876" s="244" t="s">
        <v>274</v>
      </c>
      <c r="F1876" s="96" t="s">
        <v>260</v>
      </c>
      <c r="G1876" s="152">
        <v>20.040099999999999</v>
      </c>
      <c r="H1876" s="153">
        <v>24.95</v>
      </c>
      <c r="I1876" s="157">
        <f>G1876*H1876</f>
        <v>500.00049499999994</v>
      </c>
      <c r="J1876" s="149">
        <f>D1876/G1876</f>
        <v>13.323286809946058</v>
      </c>
      <c r="K1876" s="99">
        <v>45667</v>
      </c>
      <c r="L1876" s="173" t="s">
        <v>223</v>
      </c>
      <c r="M1876" s="94" t="s">
        <v>227</v>
      </c>
      <c r="N1876" s="100" t="s">
        <v>227</v>
      </c>
      <c r="O1876" s="406" t="s">
        <v>202</v>
      </c>
      <c r="P1876" s="407"/>
    </row>
    <row r="1877" spans="1:16" ht="15.75" x14ac:dyDescent="0.2">
      <c r="A1877" s="151"/>
      <c r="B1877" s="152"/>
      <c r="C1877" s="152"/>
      <c r="D1877" s="148">
        <f>+C1877-B1877</f>
        <v>0</v>
      </c>
      <c r="E1877" s="100"/>
      <c r="F1877" s="96"/>
      <c r="G1877" s="152"/>
      <c r="H1877" s="153"/>
      <c r="I1877" s="157">
        <f>G1877*H1877</f>
        <v>0</v>
      </c>
      <c r="J1877" s="149" t="e">
        <f>D1877/G1877</f>
        <v>#DIV/0!</v>
      </c>
      <c r="K1877" s="99"/>
      <c r="L1877" s="173"/>
      <c r="M1877" s="94"/>
      <c r="N1877" s="100"/>
      <c r="O1877" s="102"/>
      <c r="P1877" s="103"/>
    </row>
    <row r="1878" spans="1:16" ht="15.75" x14ac:dyDescent="0.2">
      <c r="A1878" s="151"/>
      <c r="B1878" s="152"/>
      <c r="C1878" s="152"/>
      <c r="D1878" s="148"/>
      <c r="E1878" s="100"/>
      <c r="F1878" s="96"/>
      <c r="G1878" s="152"/>
      <c r="H1878" s="153"/>
      <c r="I1878" s="157"/>
      <c r="J1878" s="149"/>
      <c r="K1878" s="99"/>
      <c r="L1878" s="173"/>
      <c r="M1878" s="94"/>
      <c r="N1878" s="100"/>
      <c r="O1878" s="225"/>
      <c r="P1878" s="226"/>
    </row>
    <row r="1879" spans="1:16" ht="16.5" thickBot="1" x14ac:dyDescent="0.25">
      <c r="A1879" s="93"/>
      <c r="B1879" s="128"/>
      <c r="C1879" s="128"/>
      <c r="D1879" s="129"/>
      <c r="E1879" s="100"/>
      <c r="F1879" s="96"/>
      <c r="G1879" s="96"/>
      <c r="H1879" s="97"/>
      <c r="I1879" s="91"/>
      <c r="J1879" s="98"/>
      <c r="K1879" s="92"/>
      <c r="L1879" s="174"/>
      <c r="M1879" s="163"/>
      <c r="N1879" s="101"/>
      <c r="O1879" s="183"/>
      <c r="P1879" s="184"/>
    </row>
    <row r="1880" spans="1:16" ht="16.5" thickBot="1" x14ac:dyDescent="0.25">
      <c r="A1880" s="229" t="s">
        <v>28</v>
      </c>
      <c r="B1880" s="104"/>
      <c r="C1880" s="105"/>
      <c r="D1880" s="106">
        <f>SUM(D1874:D1879)</f>
        <v>702</v>
      </c>
      <c r="E1880" s="111"/>
      <c r="F1880" s="107"/>
      <c r="G1880" s="118">
        <f>SUM(G1874:G1879)</f>
        <v>44.282499999999999</v>
      </c>
      <c r="H1880" s="105"/>
      <c r="I1880" s="118">
        <f>SUM(I1874:I1879)</f>
        <v>1099.9998949999999</v>
      </c>
      <c r="J1880" s="109">
        <f>D1880/G1880</f>
        <v>15.852763507028737</v>
      </c>
      <c r="K1880" s="110"/>
      <c r="L1880" s="175"/>
      <c r="M1880" s="111"/>
      <c r="N1880" s="112"/>
      <c r="O1880" s="227"/>
      <c r="P1880" s="228"/>
    </row>
    <row r="1881" spans="1:16" ht="15.75" x14ac:dyDescent="0.2">
      <c r="A1881" s="76"/>
      <c r="B1881" s="113"/>
      <c r="C1881" s="113"/>
      <c r="D1881" s="113"/>
      <c r="E1881" s="76"/>
      <c r="F1881" s="113"/>
      <c r="G1881" s="113"/>
      <c r="H1881" s="113"/>
      <c r="I1881" s="76"/>
      <c r="J1881" s="76"/>
      <c r="K1881" s="76"/>
      <c r="L1881" s="76"/>
      <c r="M1881" s="76"/>
      <c r="N1881" s="76"/>
      <c r="O1881" s="113"/>
      <c r="P1881" s="114"/>
    </row>
    <row r="1882" spans="1:16" ht="15.75" x14ac:dyDescent="0.2">
      <c r="A1882" s="76"/>
      <c r="B1882" s="113"/>
      <c r="C1882" s="113"/>
      <c r="D1882" s="113"/>
      <c r="E1882" s="76"/>
      <c r="F1882" s="113"/>
      <c r="G1882" s="113"/>
      <c r="H1882" s="113"/>
      <c r="I1882" s="76"/>
      <c r="J1882" s="76"/>
      <c r="K1882" s="76"/>
      <c r="L1882" s="76"/>
      <c r="M1882" s="76"/>
      <c r="N1882" s="76"/>
      <c r="O1882" s="113"/>
      <c r="P1882" s="114"/>
    </row>
    <row r="1883" spans="1:16" ht="15.75" x14ac:dyDescent="0.2">
      <c r="A1883" s="76"/>
      <c r="B1883" s="113"/>
      <c r="C1883" s="113"/>
      <c r="D1883" s="113"/>
      <c r="E1883" s="76"/>
      <c r="F1883" s="113"/>
      <c r="G1883" s="113"/>
      <c r="H1883" s="113"/>
      <c r="I1883" s="76"/>
      <c r="J1883" s="76"/>
      <c r="K1883" s="76"/>
      <c r="L1883" s="76"/>
      <c r="M1883" s="1"/>
      <c r="N1883" s="1"/>
      <c r="O1883" s="3"/>
      <c r="P1883" s="114"/>
    </row>
    <row r="1884" spans="1:16" ht="15.75" x14ac:dyDescent="0.2">
      <c r="A1884" s="115"/>
      <c r="B1884" s="398" t="s">
        <v>29</v>
      </c>
      <c r="C1884" s="398"/>
      <c r="D1884" s="398"/>
      <c r="E1884" s="116"/>
      <c r="F1884" s="116"/>
      <c r="G1884" s="116"/>
      <c r="H1884" s="115"/>
      <c r="I1884" s="116" t="s">
        <v>30</v>
      </c>
      <c r="J1884" s="115"/>
      <c r="K1884" s="116"/>
      <c r="L1884" s="116"/>
      <c r="M1884" s="116"/>
      <c r="N1884" s="116" t="s">
        <v>31</v>
      </c>
      <c r="O1884" s="116"/>
      <c r="P1884" s="117"/>
    </row>
    <row r="1885" spans="1:16" ht="15.75" x14ac:dyDescent="0.2">
      <c r="A1885" s="116"/>
      <c r="B1885" s="399" t="s">
        <v>185</v>
      </c>
      <c r="C1885" s="399"/>
      <c r="D1885" s="399"/>
      <c r="E1885" s="76"/>
      <c r="F1885" s="76"/>
      <c r="G1885" s="76"/>
      <c r="H1885" s="115"/>
      <c r="I1885" s="76" t="s">
        <v>199</v>
      </c>
      <c r="J1885" s="115"/>
      <c r="K1885" s="76"/>
      <c r="L1885" s="76"/>
      <c r="M1885" s="76"/>
      <c r="N1885" s="76" t="s">
        <v>182</v>
      </c>
      <c r="O1885" s="76"/>
      <c r="P1885" s="117"/>
    </row>
    <row r="1886" spans="1:16" ht="15.75" x14ac:dyDescent="0.2">
      <c r="A1886" s="399" t="s">
        <v>183</v>
      </c>
      <c r="B1886" s="399"/>
      <c r="C1886" s="399"/>
      <c r="D1886" s="399"/>
      <c r="E1886" s="399"/>
      <c r="F1886" s="76"/>
      <c r="G1886" s="76"/>
      <c r="H1886" s="115"/>
      <c r="I1886" s="76" t="s">
        <v>201</v>
      </c>
      <c r="J1886" s="115"/>
      <c r="K1886" s="76"/>
      <c r="L1886" s="76"/>
      <c r="M1886" s="76"/>
      <c r="N1886" s="76" t="s">
        <v>124</v>
      </c>
      <c r="O1886" s="76"/>
      <c r="P1886" s="117"/>
    </row>
    <row r="1887" spans="1:16" x14ac:dyDescent="0.2">
      <c r="A1887"/>
      <c r="B1887"/>
      <c r="C1887"/>
      <c r="D1887"/>
      <c r="E1887" s="242"/>
      <c r="F1887"/>
      <c r="G1887"/>
      <c r="H1887"/>
      <c r="I1887"/>
      <c r="J1887"/>
      <c r="K1887"/>
      <c r="L1887"/>
      <c r="M1887"/>
      <c r="N1887"/>
      <c r="O1887"/>
      <c r="P1887"/>
    </row>
    <row r="1888" spans="1:16" x14ac:dyDescent="0.2">
      <c r="A1888" s="185" t="s">
        <v>224</v>
      </c>
      <c r="B1888" s="185"/>
      <c r="C1888" s="185"/>
      <c r="D1888" s="185"/>
      <c r="E1888" s="242"/>
      <c r="F1888"/>
      <c r="G1888"/>
      <c r="H1888"/>
      <c r="I1888"/>
      <c r="J1888"/>
      <c r="K1888"/>
      <c r="L1888"/>
      <c r="M1888"/>
      <c r="N1888"/>
      <c r="O1888"/>
      <c r="P1888"/>
    </row>
    <row r="1889" spans="1:16" x14ac:dyDescent="0.2">
      <c r="A1889"/>
      <c r="B1889"/>
      <c r="C1889"/>
      <c r="D1889"/>
      <c r="E1889" s="242"/>
      <c r="F1889"/>
      <c r="G1889"/>
      <c r="H1889"/>
      <c r="I1889"/>
      <c r="J1889"/>
      <c r="K1889"/>
      <c r="L1889"/>
      <c r="M1889"/>
      <c r="N1889"/>
      <c r="O1889"/>
      <c r="P1889"/>
    </row>
    <row r="1890" spans="1:16" x14ac:dyDescent="0.2">
      <c r="A1890"/>
      <c r="B1890"/>
      <c r="C1890"/>
      <c r="D1890"/>
      <c r="E1890" s="242"/>
      <c r="F1890"/>
      <c r="G1890"/>
      <c r="H1890"/>
      <c r="I1890"/>
      <c r="J1890"/>
      <c r="K1890"/>
      <c r="L1890"/>
      <c r="M1890"/>
      <c r="N1890"/>
      <c r="O1890"/>
      <c r="P1890"/>
    </row>
    <row r="1891" spans="1:16" x14ac:dyDescent="0.2">
      <c r="A1891"/>
      <c r="B1891"/>
      <c r="C1891"/>
      <c r="D1891"/>
      <c r="E1891" s="242"/>
      <c r="F1891"/>
      <c r="G1891"/>
      <c r="H1891"/>
      <c r="I1891"/>
      <c r="J1891"/>
      <c r="K1891"/>
      <c r="L1891"/>
      <c r="M1891"/>
      <c r="N1891"/>
      <c r="O1891"/>
      <c r="P1891"/>
    </row>
    <row r="1892" spans="1:16" x14ac:dyDescent="0.2">
      <c r="A1892"/>
      <c r="B1892"/>
      <c r="C1892"/>
      <c r="D1892"/>
      <c r="E1892" s="242"/>
      <c r="F1892"/>
      <c r="G1892"/>
      <c r="H1892"/>
      <c r="I1892"/>
      <c r="J1892"/>
      <c r="K1892"/>
      <c r="L1892"/>
      <c r="M1892"/>
      <c r="N1892"/>
      <c r="O1892"/>
      <c r="P1892"/>
    </row>
    <row r="1893" spans="1:16" x14ac:dyDescent="0.2">
      <c r="A1893"/>
      <c r="B1893"/>
      <c r="C1893"/>
      <c r="D1893"/>
      <c r="E1893" s="242"/>
      <c r="F1893"/>
      <c r="G1893"/>
      <c r="H1893"/>
      <c r="I1893"/>
      <c r="J1893"/>
      <c r="K1893"/>
      <c r="L1893"/>
      <c r="M1893"/>
      <c r="N1893"/>
      <c r="O1893"/>
      <c r="P1893"/>
    </row>
    <row r="1894" spans="1:16" x14ac:dyDescent="0.2">
      <c r="A1894"/>
      <c r="B1894"/>
      <c r="C1894"/>
      <c r="D1894"/>
      <c r="E1894" s="242"/>
      <c r="F1894"/>
      <c r="G1894"/>
      <c r="H1894"/>
      <c r="I1894"/>
      <c r="J1894"/>
      <c r="K1894"/>
      <c r="L1894"/>
      <c r="M1894"/>
      <c r="N1894"/>
      <c r="O1894"/>
      <c r="P1894"/>
    </row>
    <row r="1895" spans="1:16" x14ac:dyDescent="0.2">
      <c r="A1895"/>
      <c r="B1895"/>
      <c r="C1895"/>
      <c r="D1895"/>
      <c r="E1895" s="242"/>
      <c r="F1895"/>
      <c r="G1895"/>
      <c r="H1895"/>
      <c r="I1895"/>
      <c r="J1895"/>
      <c r="K1895"/>
      <c r="L1895"/>
      <c r="M1895"/>
      <c r="N1895"/>
      <c r="O1895"/>
      <c r="P1895"/>
    </row>
    <row r="1896" spans="1:16" ht="15.75" x14ac:dyDescent="0.2">
      <c r="A1896" s="399" t="s">
        <v>164</v>
      </c>
      <c r="B1896" s="399"/>
      <c r="C1896" s="399"/>
      <c r="D1896" s="399"/>
      <c r="E1896" s="399"/>
      <c r="F1896" s="399"/>
      <c r="G1896" s="399"/>
      <c r="H1896" s="399"/>
      <c r="I1896" s="399"/>
      <c r="J1896" s="399"/>
      <c r="K1896" s="399"/>
      <c r="L1896" s="399"/>
      <c r="M1896" s="399"/>
      <c r="N1896" s="399"/>
      <c r="O1896" s="399"/>
      <c r="P1896" s="399"/>
    </row>
    <row r="1897" spans="1:16" ht="15.75" x14ac:dyDescent="0.2">
      <c r="A1897" s="399" t="s">
        <v>1</v>
      </c>
      <c r="B1897" s="399"/>
      <c r="C1897" s="399"/>
      <c r="D1897" s="399"/>
      <c r="E1897" s="399"/>
      <c r="F1897" s="399"/>
      <c r="G1897" s="399"/>
      <c r="H1897" s="399"/>
      <c r="I1897" s="399"/>
      <c r="J1897" s="399"/>
      <c r="K1897" s="399"/>
      <c r="L1897" s="399"/>
      <c r="M1897" s="399"/>
      <c r="N1897" s="399"/>
      <c r="O1897" s="399"/>
      <c r="P1897" s="399"/>
    </row>
    <row r="1898" spans="1:16" ht="15.75" x14ac:dyDescent="0.2">
      <c r="A1898" s="76"/>
      <c r="B1898" s="76"/>
      <c r="C1898" s="76"/>
      <c r="D1898" s="76"/>
      <c r="E1898" s="76"/>
      <c r="F1898" s="76"/>
      <c r="G1898" s="76"/>
      <c r="H1898" s="76"/>
      <c r="I1898" s="76"/>
      <c r="J1898" s="76"/>
      <c r="K1898" s="76"/>
      <c r="L1898" s="76"/>
      <c r="M1898" s="76"/>
      <c r="N1898" s="76"/>
      <c r="O1898" s="76"/>
      <c r="P1898" s="76"/>
    </row>
    <row r="1899" spans="1:16" ht="15.75" x14ac:dyDescent="0.2">
      <c r="A1899" s="421" t="s">
        <v>256</v>
      </c>
      <c r="B1899" s="421"/>
      <c r="C1899" s="421"/>
      <c r="D1899" s="421"/>
      <c r="E1899" s="421"/>
      <c r="F1899" s="421"/>
      <c r="G1899" s="421"/>
      <c r="H1899" s="421"/>
      <c r="I1899" s="421"/>
      <c r="J1899" s="421"/>
      <c r="K1899" s="421"/>
      <c r="L1899" s="421"/>
      <c r="M1899" s="421"/>
      <c r="N1899" s="421"/>
      <c r="O1899" s="421"/>
      <c r="P1899" s="421"/>
    </row>
    <row r="1900" spans="1:16" ht="16.5" thickBot="1" x14ac:dyDescent="0.25">
      <c r="A1900" s="77"/>
      <c r="B1900" s="77"/>
      <c r="C1900" s="77"/>
      <c r="D1900" s="77"/>
      <c r="E1900" s="116"/>
      <c r="F1900" s="77"/>
      <c r="G1900" s="77"/>
      <c r="H1900" s="77"/>
      <c r="I1900" s="77"/>
      <c r="J1900" s="77"/>
      <c r="K1900" s="77"/>
      <c r="L1900" s="77"/>
      <c r="M1900" s="77"/>
      <c r="N1900" s="77"/>
      <c r="O1900" s="77"/>
      <c r="P1900" s="77"/>
    </row>
    <row r="1901" spans="1:16" ht="16.5" thickBot="1" x14ac:dyDescent="0.25">
      <c r="A1901" s="78" t="s">
        <v>2</v>
      </c>
      <c r="B1901" s="408" t="s">
        <v>126</v>
      </c>
      <c r="C1901" s="409"/>
      <c r="D1901" s="79" t="s">
        <v>3</v>
      </c>
      <c r="E1901" s="408">
        <v>2019</v>
      </c>
      <c r="F1901" s="410"/>
      <c r="G1901" s="410"/>
      <c r="H1901" s="409"/>
      <c r="I1901" s="79" t="s">
        <v>4</v>
      </c>
      <c r="J1901" s="80" t="s">
        <v>186</v>
      </c>
      <c r="K1901" s="80"/>
      <c r="L1901" s="80"/>
      <c r="M1901" s="80" t="s">
        <v>5</v>
      </c>
      <c r="N1901" s="408" t="s">
        <v>167</v>
      </c>
      <c r="O1901" s="410"/>
      <c r="P1901" s="413"/>
    </row>
    <row r="1902" spans="1:16" ht="16.5" thickBot="1" x14ac:dyDescent="0.25">
      <c r="A1902" s="77"/>
      <c r="B1902" s="77"/>
      <c r="C1902" s="77"/>
      <c r="D1902" s="77"/>
      <c r="E1902" s="116"/>
      <c r="F1902" s="77"/>
      <c r="G1902" s="77"/>
      <c r="H1902" s="77"/>
      <c r="I1902" s="77"/>
      <c r="J1902" s="77"/>
      <c r="K1902" s="77"/>
      <c r="L1902" s="77"/>
      <c r="M1902" s="77"/>
      <c r="N1902" s="77"/>
      <c r="O1902" s="77"/>
      <c r="P1902" s="77"/>
    </row>
    <row r="1903" spans="1:16" ht="16.5" thickBot="1" x14ac:dyDescent="0.25">
      <c r="A1903" s="78" t="s">
        <v>6</v>
      </c>
      <c r="B1903" s="475" t="s">
        <v>168</v>
      </c>
      <c r="C1903" s="476"/>
      <c r="D1903" s="79" t="s">
        <v>7</v>
      </c>
      <c r="E1903" s="408" t="s">
        <v>169</v>
      </c>
      <c r="F1903" s="410"/>
      <c r="G1903" s="410"/>
      <c r="H1903" s="409"/>
      <c r="I1903" s="79" t="s">
        <v>8</v>
      </c>
      <c r="J1903" s="80">
        <v>16</v>
      </c>
      <c r="K1903" s="80"/>
      <c r="L1903" s="80"/>
      <c r="M1903" s="80" t="s">
        <v>9</v>
      </c>
      <c r="N1903" s="80"/>
      <c r="O1903" s="178"/>
      <c r="P1903" s="179">
        <v>50</v>
      </c>
    </row>
    <row r="1904" spans="1:16" ht="16.5" thickBot="1" x14ac:dyDescent="0.25">
      <c r="A1904" s="77"/>
      <c r="B1904" s="77"/>
      <c r="C1904" s="77"/>
      <c r="D1904" s="77"/>
      <c r="E1904" s="116"/>
      <c r="F1904" s="77"/>
      <c r="G1904" s="77"/>
      <c r="H1904" s="77"/>
      <c r="I1904" s="77"/>
      <c r="J1904" s="77"/>
      <c r="K1904" s="77"/>
      <c r="L1904" s="77"/>
      <c r="M1904" s="77"/>
      <c r="N1904" s="77"/>
      <c r="O1904" s="77"/>
      <c r="P1904" s="77"/>
    </row>
    <row r="1905" spans="1:16" ht="16.5" thickBot="1" x14ac:dyDescent="0.25">
      <c r="A1905" s="411" t="s">
        <v>10</v>
      </c>
      <c r="B1905" s="412"/>
      <c r="C1905" s="408" t="s">
        <v>165</v>
      </c>
      <c r="D1905" s="410"/>
      <c r="E1905" s="410"/>
      <c r="F1905" s="410"/>
      <c r="G1905" s="410"/>
      <c r="H1905" s="410"/>
      <c r="I1905" s="410"/>
      <c r="J1905" s="410"/>
      <c r="K1905" s="410"/>
      <c r="L1905" s="410"/>
      <c r="M1905" s="410"/>
      <c r="N1905" s="410"/>
      <c r="O1905" s="410"/>
      <c r="P1905" s="413"/>
    </row>
    <row r="1906" spans="1:16" ht="16.5" thickBot="1" x14ac:dyDescent="0.25">
      <c r="A1906" s="77"/>
      <c r="B1906" s="77"/>
      <c r="C1906" s="77"/>
      <c r="D1906" s="77"/>
      <c r="E1906" s="116"/>
      <c r="F1906" s="77"/>
      <c r="G1906" s="77"/>
      <c r="H1906" s="77"/>
      <c r="I1906" s="77"/>
      <c r="J1906" s="77"/>
      <c r="K1906" s="77"/>
      <c r="L1906" s="77"/>
      <c r="M1906" s="77"/>
      <c r="N1906" s="77"/>
      <c r="O1906" s="77"/>
      <c r="P1906" s="77"/>
    </row>
    <row r="1907" spans="1:16" ht="16.5" thickBot="1" x14ac:dyDescent="0.25">
      <c r="A1907" s="411" t="s">
        <v>11</v>
      </c>
      <c r="B1907" s="412"/>
      <c r="C1907" s="408" t="s">
        <v>194</v>
      </c>
      <c r="D1907" s="410"/>
      <c r="E1907" s="410"/>
      <c r="F1907" s="410"/>
      <c r="G1907" s="410"/>
      <c r="H1907" s="410"/>
      <c r="I1907" s="410"/>
      <c r="J1907" s="410"/>
      <c r="K1907" s="410"/>
      <c r="L1907" s="410"/>
      <c r="M1907" s="410"/>
      <c r="N1907" s="410"/>
      <c r="O1907" s="410"/>
      <c r="P1907" s="413"/>
    </row>
    <row r="1908" spans="1:16" ht="16.5" thickBot="1" x14ac:dyDescent="0.25">
      <c r="A1908" s="81"/>
      <c r="B1908" s="81"/>
      <c r="C1908" s="81"/>
      <c r="D1908" s="81"/>
      <c r="E1908" s="115"/>
      <c r="F1908" s="81"/>
      <c r="G1908" s="81"/>
      <c r="H1908" s="81"/>
      <c r="I1908" s="81"/>
      <c r="J1908" s="81"/>
      <c r="K1908" s="81"/>
      <c r="L1908" s="81"/>
      <c r="M1908" s="81"/>
      <c r="N1908" s="81"/>
      <c r="O1908" s="81"/>
      <c r="P1908" s="81"/>
    </row>
    <row r="1909" spans="1:16" ht="63.75" thickBot="1" x14ac:dyDescent="0.25">
      <c r="A1909" s="236" t="s">
        <v>12</v>
      </c>
      <c r="B1909" s="238" t="s">
        <v>13</v>
      </c>
      <c r="C1909" s="239"/>
      <c r="D1909" s="240" t="s">
        <v>220</v>
      </c>
      <c r="E1909" s="229" t="s">
        <v>15</v>
      </c>
      <c r="F1909" s="230"/>
      <c r="G1909" s="230"/>
      <c r="H1909" s="230"/>
      <c r="I1909" s="231"/>
      <c r="J1909" s="240" t="s">
        <v>16</v>
      </c>
      <c r="K1909" s="240" t="s">
        <v>17</v>
      </c>
      <c r="L1909" s="229" t="s">
        <v>18</v>
      </c>
      <c r="M1909" s="230"/>
      <c r="N1909" s="231"/>
      <c r="O1909" s="232" t="s">
        <v>115</v>
      </c>
      <c r="P1909" s="233"/>
    </row>
    <row r="1910" spans="1:16" ht="32.25" thickBot="1" x14ac:dyDescent="0.25">
      <c r="A1910" s="237"/>
      <c r="B1910" s="82" t="s">
        <v>19</v>
      </c>
      <c r="C1910" s="83" t="s">
        <v>20</v>
      </c>
      <c r="D1910" s="241"/>
      <c r="E1910" s="84" t="s">
        <v>21</v>
      </c>
      <c r="F1910" s="84" t="s">
        <v>22</v>
      </c>
      <c r="G1910" s="85" t="s">
        <v>23</v>
      </c>
      <c r="H1910" s="119" t="s">
        <v>24</v>
      </c>
      <c r="I1910" s="86" t="s">
        <v>25</v>
      </c>
      <c r="J1910" s="241"/>
      <c r="K1910" s="241"/>
      <c r="L1910" s="176" t="s">
        <v>223</v>
      </c>
      <c r="M1910" s="85" t="s">
        <v>221</v>
      </c>
      <c r="N1910" s="83" t="s">
        <v>222</v>
      </c>
      <c r="O1910" s="234"/>
      <c r="P1910" s="235"/>
    </row>
    <row r="1911" spans="1:16" ht="15.75" x14ac:dyDescent="0.2">
      <c r="A1911" s="151">
        <v>45667</v>
      </c>
      <c r="B1911" s="155"/>
      <c r="C1911" s="155">
        <v>240845</v>
      </c>
      <c r="D1911" s="148"/>
      <c r="E1911" s="100"/>
      <c r="F1911" s="120"/>
      <c r="G1911" s="152"/>
      <c r="H1911" s="153"/>
      <c r="I1911" s="157"/>
      <c r="J1911" s="149"/>
      <c r="K1911" s="99"/>
      <c r="L1911" s="173"/>
      <c r="M1911" s="94"/>
      <c r="N1911" s="100"/>
      <c r="O1911" s="406"/>
      <c r="P1911" s="407"/>
    </row>
    <row r="1912" spans="1:16" ht="15.75" x14ac:dyDescent="0.2">
      <c r="A1912" s="151">
        <v>45671</v>
      </c>
      <c r="B1912" s="155">
        <v>240845</v>
      </c>
      <c r="C1912" s="155">
        <v>241198</v>
      </c>
      <c r="D1912" s="148">
        <f>+C1912-B1912</f>
        <v>353</v>
      </c>
      <c r="E1912" s="244" t="s">
        <v>285</v>
      </c>
      <c r="F1912" s="96" t="s">
        <v>286</v>
      </c>
      <c r="G1912" s="152">
        <v>32.064100000000003</v>
      </c>
      <c r="H1912" s="153">
        <v>24.95</v>
      </c>
      <c r="I1912" s="157">
        <f>G1912*H1912</f>
        <v>799.99929500000007</v>
      </c>
      <c r="J1912" s="149">
        <f>D1912/G1912</f>
        <v>11.009197201855033</v>
      </c>
      <c r="K1912" s="99">
        <v>45671</v>
      </c>
      <c r="L1912" s="173" t="s">
        <v>227</v>
      </c>
      <c r="M1912" s="94" t="s">
        <v>174</v>
      </c>
      <c r="N1912" s="173" t="s">
        <v>196</v>
      </c>
      <c r="O1912" s="406" t="s">
        <v>235</v>
      </c>
      <c r="P1912" s="407"/>
    </row>
    <row r="1913" spans="1:16" ht="15.75" x14ac:dyDescent="0.2">
      <c r="A1913" s="151"/>
      <c r="B1913" s="155"/>
      <c r="C1913" s="155"/>
      <c r="D1913" s="148">
        <f>+C1913-B1913</f>
        <v>0</v>
      </c>
      <c r="E1913" s="100"/>
      <c r="F1913" s="96"/>
      <c r="G1913" s="152"/>
      <c r="H1913" s="153"/>
      <c r="I1913" s="157">
        <f>G1913*H1913</f>
        <v>0</v>
      </c>
      <c r="J1913" s="149" t="e">
        <f>D1913/G1913</f>
        <v>#DIV/0!</v>
      </c>
      <c r="K1913" s="99"/>
      <c r="L1913" s="173"/>
      <c r="M1913" s="94"/>
      <c r="N1913" s="100"/>
      <c r="O1913" s="406"/>
      <c r="P1913" s="407"/>
    </row>
    <row r="1914" spans="1:16" ht="15.75" x14ac:dyDescent="0.2">
      <c r="A1914" s="151"/>
      <c r="B1914" s="152"/>
      <c r="C1914" s="152"/>
      <c r="D1914" s="148">
        <f>+C1914-B1914</f>
        <v>0</v>
      </c>
      <c r="E1914" s="100"/>
      <c r="F1914" s="96"/>
      <c r="G1914" s="152"/>
      <c r="H1914" s="153"/>
      <c r="I1914" s="157">
        <f>G1914*H1914</f>
        <v>0</v>
      </c>
      <c r="J1914" s="149" t="e">
        <f>D1914/G1914</f>
        <v>#DIV/0!</v>
      </c>
      <c r="K1914" s="99"/>
      <c r="L1914" s="173"/>
      <c r="M1914" s="94"/>
      <c r="N1914" s="100"/>
      <c r="O1914" s="102"/>
      <c r="P1914" s="103"/>
    </row>
    <row r="1915" spans="1:16" ht="15.75" x14ac:dyDescent="0.2">
      <c r="A1915" s="151"/>
      <c r="B1915" s="152"/>
      <c r="C1915" s="152"/>
      <c r="D1915" s="148">
        <f>+C1915-B1915</f>
        <v>0</v>
      </c>
      <c r="E1915" s="100"/>
      <c r="F1915" s="96"/>
      <c r="G1915" s="152"/>
      <c r="H1915" s="153"/>
      <c r="I1915" s="157">
        <f>G1915*H1915</f>
        <v>0</v>
      </c>
      <c r="J1915" s="149" t="e">
        <f>D1915/G1915</f>
        <v>#DIV/0!</v>
      </c>
      <c r="K1915" s="99"/>
      <c r="L1915" s="173"/>
      <c r="M1915" s="94"/>
      <c r="N1915" s="100"/>
      <c r="O1915" s="102"/>
      <c r="P1915" s="103"/>
    </row>
    <row r="1916" spans="1:16" ht="15.75" x14ac:dyDescent="0.2">
      <c r="A1916" s="151"/>
      <c r="B1916" s="152"/>
      <c r="C1916" s="152"/>
      <c r="D1916" s="148">
        <f>+C1916-B1916</f>
        <v>0</v>
      </c>
      <c r="E1916" s="100"/>
      <c r="F1916" s="96"/>
      <c r="G1916" s="152"/>
      <c r="H1916" s="153"/>
      <c r="I1916" s="157">
        <f>G1916*H1916</f>
        <v>0</v>
      </c>
      <c r="J1916" s="149" t="e">
        <f>D1916/G1916</f>
        <v>#DIV/0!</v>
      </c>
      <c r="K1916" s="99"/>
      <c r="L1916" s="173"/>
      <c r="M1916" s="94"/>
      <c r="N1916" s="100"/>
      <c r="O1916" s="102"/>
      <c r="P1916" s="103"/>
    </row>
    <row r="1917" spans="1:16" ht="15.75" x14ac:dyDescent="0.2">
      <c r="A1917" s="151"/>
      <c r="B1917" s="152"/>
      <c r="C1917" s="152"/>
      <c r="D1917" s="148"/>
      <c r="E1917" s="100"/>
      <c r="F1917" s="96"/>
      <c r="G1917" s="152"/>
      <c r="H1917" s="153"/>
      <c r="I1917" s="157"/>
      <c r="J1917" s="149"/>
      <c r="K1917" s="99"/>
      <c r="L1917" s="173"/>
      <c r="M1917" s="94"/>
      <c r="N1917" s="100"/>
      <c r="O1917" s="225"/>
      <c r="P1917" s="226"/>
    </row>
    <row r="1918" spans="1:16" ht="16.5" thickBot="1" x14ac:dyDescent="0.25">
      <c r="A1918" s="93"/>
      <c r="B1918" s="128"/>
      <c r="C1918" s="128"/>
      <c r="D1918" s="129"/>
      <c r="E1918" s="100"/>
      <c r="F1918" s="96"/>
      <c r="G1918" s="96"/>
      <c r="H1918" s="97"/>
      <c r="I1918" s="91"/>
      <c r="J1918" s="98"/>
      <c r="K1918" s="92"/>
      <c r="L1918" s="174"/>
      <c r="M1918" s="163"/>
      <c r="N1918" s="101"/>
      <c r="O1918" s="183"/>
      <c r="P1918" s="184"/>
    </row>
    <row r="1919" spans="1:16" ht="16.5" thickBot="1" x14ac:dyDescent="0.25">
      <c r="A1919" s="229" t="s">
        <v>28</v>
      </c>
      <c r="B1919" s="104"/>
      <c r="C1919" s="105"/>
      <c r="D1919" s="106">
        <f>SUM(D1911:D1918)</f>
        <v>353</v>
      </c>
      <c r="E1919" s="111"/>
      <c r="F1919" s="107"/>
      <c r="G1919" s="118">
        <f>SUM(G1911:G1918)</f>
        <v>32.064100000000003</v>
      </c>
      <c r="H1919" s="105"/>
      <c r="I1919" s="118">
        <f>SUM(I1911:I1918)</f>
        <v>799.99929500000007</v>
      </c>
      <c r="J1919" s="109">
        <f>D1919/G1919</f>
        <v>11.009197201855033</v>
      </c>
      <c r="K1919" s="110"/>
      <c r="L1919" s="175"/>
      <c r="M1919" s="111"/>
      <c r="N1919" s="112"/>
      <c r="O1919" s="227"/>
      <c r="P1919" s="228"/>
    </row>
    <row r="1920" spans="1:16" ht="15.75" x14ac:dyDescent="0.2">
      <c r="A1920" s="76"/>
      <c r="B1920" s="113"/>
      <c r="C1920" s="113"/>
      <c r="D1920" s="113"/>
      <c r="E1920" s="76"/>
      <c r="F1920" s="113"/>
      <c r="G1920" s="113"/>
      <c r="H1920" s="113"/>
      <c r="I1920" s="76"/>
      <c r="J1920" s="76"/>
      <c r="K1920" s="76"/>
      <c r="L1920" s="76"/>
      <c r="M1920" s="76"/>
      <c r="N1920" s="76"/>
      <c r="O1920" s="113"/>
      <c r="P1920" s="114"/>
    </row>
    <row r="1921" spans="1:16" ht="15.75" x14ac:dyDescent="0.2">
      <c r="A1921" s="76"/>
      <c r="B1921" s="113"/>
      <c r="C1921" s="113"/>
      <c r="D1921" s="113"/>
      <c r="E1921" s="76"/>
      <c r="F1921" s="113"/>
      <c r="G1921" s="113"/>
      <c r="H1921" s="113"/>
      <c r="I1921" s="76"/>
      <c r="J1921" s="76"/>
      <c r="K1921" s="76"/>
      <c r="L1921" s="76"/>
      <c r="M1921" s="76"/>
      <c r="N1921" s="76"/>
      <c r="O1921" s="113"/>
      <c r="P1921" s="114"/>
    </row>
    <row r="1922" spans="1:16" ht="15.75" x14ac:dyDescent="0.2">
      <c r="A1922" s="76"/>
      <c r="B1922" s="113"/>
      <c r="C1922" s="113"/>
      <c r="D1922" s="113"/>
      <c r="E1922" s="76"/>
      <c r="F1922" s="113"/>
      <c r="G1922" s="113"/>
      <c r="H1922" s="113"/>
      <c r="I1922" s="76"/>
      <c r="J1922" s="76"/>
      <c r="K1922" s="76"/>
      <c r="L1922" s="76"/>
      <c r="M1922" s="1"/>
      <c r="N1922" s="1"/>
      <c r="O1922" s="3"/>
      <c r="P1922" s="114"/>
    </row>
    <row r="1923" spans="1:16" ht="15.75" x14ac:dyDescent="0.2">
      <c r="A1923" s="115"/>
      <c r="B1923" s="398" t="s">
        <v>29</v>
      </c>
      <c r="C1923" s="398"/>
      <c r="D1923" s="398"/>
      <c r="E1923" s="116"/>
      <c r="F1923" s="116"/>
      <c r="G1923" s="116"/>
      <c r="H1923" s="115"/>
      <c r="I1923" s="116" t="s">
        <v>30</v>
      </c>
      <c r="J1923" s="115"/>
      <c r="K1923" s="116"/>
      <c r="L1923" s="116"/>
      <c r="M1923" s="116"/>
      <c r="N1923" s="116" t="s">
        <v>31</v>
      </c>
      <c r="O1923" s="116"/>
      <c r="P1923" s="117"/>
    </row>
    <row r="1924" spans="1:16" ht="15.75" x14ac:dyDescent="0.2">
      <c r="A1924" s="116"/>
      <c r="B1924" s="399" t="s">
        <v>185</v>
      </c>
      <c r="C1924" s="399"/>
      <c r="D1924" s="399"/>
      <c r="E1924" s="76"/>
      <c r="F1924" s="76"/>
      <c r="G1924" s="76"/>
      <c r="H1924" s="115"/>
      <c r="I1924" s="76" t="s">
        <v>199</v>
      </c>
      <c r="J1924" s="115"/>
      <c r="K1924" s="76"/>
      <c r="L1924" s="76"/>
      <c r="M1924" s="76"/>
      <c r="N1924" s="76" t="s">
        <v>182</v>
      </c>
      <c r="O1924" s="76"/>
      <c r="P1924" s="117"/>
    </row>
    <row r="1925" spans="1:16" ht="15.75" x14ac:dyDescent="0.2">
      <c r="A1925" s="399" t="s">
        <v>183</v>
      </c>
      <c r="B1925" s="399"/>
      <c r="C1925" s="399"/>
      <c r="D1925" s="399"/>
      <c r="E1925" s="399"/>
      <c r="F1925" s="76"/>
      <c r="G1925" s="76"/>
      <c r="H1925" s="115"/>
      <c r="I1925" s="76" t="s">
        <v>201</v>
      </c>
      <c r="J1925" s="115"/>
      <c r="K1925" s="76"/>
      <c r="L1925" s="76"/>
      <c r="M1925" s="76"/>
      <c r="N1925" s="76" t="s">
        <v>124</v>
      </c>
      <c r="O1925" s="76"/>
      <c r="P1925" s="117"/>
    </row>
    <row r="1926" spans="1:16" x14ac:dyDescent="0.2">
      <c r="A1926"/>
      <c r="B1926"/>
      <c r="C1926"/>
      <c r="D1926"/>
      <c r="E1926" s="242"/>
      <c r="F1926"/>
      <c r="G1926"/>
      <c r="H1926"/>
      <c r="I1926"/>
      <c r="J1926"/>
      <c r="K1926"/>
      <c r="L1926"/>
      <c r="M1926"/>
      <c r="N1926"/>
      <c r="O1926"/>
      <c r="P1926"/>
    </row>
    <row r="1927" spans="1:16" x14ac:dyDescent="0.2">
      <c r="A1927" s="185" t="s">
        <v>224</v>
      </c>
      <c r="B1927" s="185"/>
      <c r="C1927" s="185"/>
      <c r="D1927" s="185"/>
      <c r="E1927" s="242"/>
      <c r="F1927"/>
      <c r="G1927"/>
      <c r="H1927"/>
      <c r="I1927"/>
      <c r="J1927"/>
      <c r="K1927"/>
      <c r="L1927"/>
      <c r="M1927"/>
      <c r="N1927"/>
      <c r="O1927"/>
      <c r="P1927"/>
    </row>
    <row r="1928" spans="1:16" x14ac:dyDescent="0.2">
      <c r="A1928"/>
      <c r="B1928"/>
      <c r="C1928"/>
      <c r="D1928"/>
      <c r="E1928" s="242"/>
      <c r="F1928"/>
      <c r="G1928"/>
      <c r="H1928"/>
      <c r="I1928"/>
      <c r="J1928"/>
      <c r="K1928"/>
      <c r="L1928"/>
      <c r="M1928"/>
      <c r="N1928"/>
      <c r="O1928"/>
      <c r="P1928"/>
    </row>
    <row r="1929" spans="1:16" x14ac:dyDescent="0.2">
      <c r="A1929"/>
      <c r="B1929"/>
      <c r="C1929"/>
      <c r="D1929"/>
      <c r="E1929" s="242"/>
      <c r="F1929"/>
      <c r="G1929"/>
      <c r="H1929"/>
      <c r="I1929"/>
      <c r="J1929"/>
      <c r="K1929"/>
      <c r="L1929"/>
      <c r="M1929"/>
      <c r="N1929"/>
      <c r="O1929"/>
      <c r="P1929"/>
    </row>
    <row r="1930" spans="1:16" x14ac:dyDescent="0.2">
      <c r="A1930"/>
      <c r="B1930"/>
      <c r="C1930"/>
      <c r="D1930"/>
      <c r="E1930" s="242"/>
      <c r="F1930"/>
      <c r="G1930"/>
      <c r="H1930"/>
      <c r="I1930"/>
      <c r="J1930"/>
      <c r="K1930"/>
      <c r="L1930"/>
      <c r="M1930"/>
      <c r="N1930"/>
      <c r="O1930"/>
      <c r="P1930"/>
    </row>
    <row r="1931" spans="1:16" ht="15.75" x14ac:dyDescent="0.2">
      <c r="A1931" s="399" t="s">
        <v>164</v>
      </c>
      <c r="B1931" s="399"/>
      <c r="C1931" s="399"/>
      <c r="D1931" s="399"/>
      <c r="E1931" s="399"/>
      <c r="F1931" s="399"/>
      <c r="G1931" s="399"/>
      <c r="H1931" s="399"/>
      <c r="I1931" s="399"/>
      <c r="J1931" s="399"/>
      <c r="K1931" s="399"/>
      <c r="L1931" s="399"/>
      <c r="M1931" s="399"/>
      <c r="N1931" s="399"/>
      <c r="O1931" s="399"/>
      <c r="P1931" s="399"/>
    </row>
    <row r="1932" spans="1:16" ht="15.75" x14ac:dyDescent="0.2">
      <c r="A1932" s="399" t="s">
        <v>1</v>
      </c>
      <c r="B1932" s="399"/>
      <c r="C1932" s="399"/>
      <c r="D1932" s="399"/>
      <c r="E1932" s="399"/>
      <c r="F1932" s="399"/>
      <c r="G1932" s="399"/>
      <c r="H1932" s="399"/>
      <c r="I1932" s="399"/>
      <c r="J1932" s="399"/>
      <c r="K1932" s="399"/>
      <c r="L1932" s="399"/>
      <c r="M1932" s="399"/>
      <c r="N1932" s="399"/>
      <c r="O1932" s="399"/>
      <c r="P1932" s="399"/>
    </row>
    <row r="1933" spans="1:16" ht="15.75" x14ac:dyDescent="0.2">
      <c r="A1933" s="76"/>
      <c r="B1933" s="76"/>
      <c r="C1933" s="76"/>
      <c r="D1933" s="76"/>
      <c r="E1933" s="76"/>
      <c r="F1933" s="76"/>
      <c r="G1933" s="76"/>
      <c r="H1933" s="76"/>
      <c r="I1933" s="76"/>
      <c r="J1933" s="76"/>
      <c r="K1933" s="76"/>
      <c r="L1933" s="76"/>
      <c r="M1933" s="76"/>
      <c r="N1933" s="76"/>
      <c r="O1933" s="76"/>
      <c r="P1933" s="76"/>
    </row>
    <row r="1934" spans="1:16" ht="15.75" x14ac:dyDescent="0.2">
      <c r="A1934" s="421" t="s">
        <v>256</v>
      </c>
      <c r="B1934" s="421"/>
      <c r="C1934" s="421"/>
      <c r="D1934" s="421"/>
      <c r="E1934" s="421"/>
      <c r="F1934" s="421"/>
      <c r="G1934" s="421"/>
      <c r="H1934" s="421"/>
      <c r="I1934" s="421"/>
      <c r="J1934" s="421"/>
      <c r="K1934" s="421"/>
      <c r="L1934" s="421"/>
      <c r="M1934" s="421"/>
      <c r="N1934" s="421"/>
      <c r="O1934" s="421"/>
      <c r="P1934" s="421"/>
    </row>
    <row r="1935" spans="1:16" ht="16.5" thickBot="1" x14ac:dyDescent="0.25">
      <c r="A1935" s="77"/>
      <c r="B1935" s="77"/>
      <c r="C1935" s="77"/>
      <c r="D1935" s="77"/>
      <c r="E1935" s="116"/>
      <c r="F1935" s="77"/>
      <c r="G1935" s="77"/>
      <c r="H1935" s="77"/>
      <c r="I1935" s="77"/>
      <c r="J1935" s="77"/>
      <c r="K1935" s="77"/>
      <c r="L1935" s="77"/>
      <c r="M1935" s="77"/>
      <c r="N1935" s="77"/>
      <c r="O1935" s="77"/>
      <c r="P1935" s="77"/>
    </row>
    <row r="1936" spans="1:16" ht="16.5" thickBot="1" x14ac:dyDescent="0.25">
      <c r="A1936" s="78" t="s">
        <v>2</v>
      </c>
      <c r="B1936" s="408" t="s">
        <v>126</v>
      </c>
      <c r="C1936" s="409"/>
      <c r="D1936" s="79" t="s">
        <v>3</v>
      </c>
      <c r="E1936" s="408">
        <v>2019</v>
      </c>
      <c r="F1936" s="410"/>
      <c r="G1936" s="410"/>
      <c r="H1936" s="409"/>
      <c r="I1936" s="79" t="s">
        <v>4</v>
      </c>
      <c r="J1936" s="80" t="s">
        <v>186</v>
      </c>
      <c r="K1936" s="80"/>
      <c r="L1936" s="80"/>
      <c r="M1936" s="80" t="s">
        <v>5</v>
      </c>
      <c r="N1936" s="408" t="s">
        <v>167</v>
      </c>
      <c r="O1936" s="410"/>
      <c r="P1936" s="413"/>
    </row>
    <row r="1937" spans="1:16" ht="16.5" thickBot="1" x14ac:dyDescent="0.25">
      <c r="A1937" s="77"/>
      <c r="B1937" s="77"/>
      <c r="C1937" s="77"/>
      <c r="D1937" s="77"/>
      <c r="E1937" s="116"/>
      <c r="F1937" s="77"/>
      <c r="G1937" s="77"/>
      <c r="H1937" s="77"/>
      <c r="I1937" s="77"/>
      <c r="J1937" s="77"/>
      <c r="K1937" s="77"/>
      <c r="L1937" s="77"/>
      <c r="M1937" s="77"/>
      <c r="N1937" s="77"/>
      <c r="O1937" s="77"/>
      <c r="P1937" s="77"/>
    </row>
    <row r="1938" spans="1:16" ht="16.5" thickBot="1" x14ac:dyDescent="0.25">
      <c r="A1938" s="78" t="s">
        <v>6</v>
      </c>
      <c r="B1938" s="475" t="s">
        <v>168</v>
      </c>
      <c r="C1938" s="476"/>
      <c r="D1938" s="79" t="s">
        <v>7</v>
      </c>
      <c r="E1938" s="408" t="s">
        <v>169</v>
      </c>
      <c r="F1938" s="410"/>
      <c r="G1938" s="410"/>
      <c r="H1938" s="409"/>
      <c r="I1938" s="79" t="s">
        <v>8</v>
      </c>
      <c r="J1938" s="80">
        <v>16</v>
      </c>
      <c r="K1938" s="80"/>
      <c r="L1938" s="80"/>
      <c r="M1938" s="80" t="s">
        <v>9</v>
      </c>
      <c r="N1938" s="80"/>
      <c r="O1938" s="178"/>
      <c r="P1938" s="179">
        <v>50</v>
      </c>
    </row>
    <row r="1939" spans="1:16" ht="16.5" thickBot="1" x14ac:dyDescent="0.25">
      <c r="A1939" s="77"/>
      <c r="B1939" s="77"/>
      <c r="C1939" s="77"/>
      <c r="D1939" s="77"/>
      <c r="E1939" s="116"/>
      <c r="F1939" s="77"/>
      <c r="G1939" s="77"/>
      <c r="H1939" s="77"/>
      <c r="I1939" s="77"/>
      <c r="J1939" s="77"/>
      <c r="K1939" s="77"/>
      <c r="L1939" s="77"/>
      <c r="M1939" s="77"/>
      <c r="N1939" s="77"/>
      <c r="O1939" s="77"/>
      <c r="P1939" s="77"/>
    </row>
    <row r="1940" spans="1:16" ht="16.5" thickBot="1" x14ac:dyDescent="0.25">
      <c r="A1940" s="411" t="s">
        <v>10</v>
      </c>
      <c r="B1940" s="412"/>
      <c r="C1940" s="408" t="s">
        <v>165</v>
      </c>
      <c r="D1940" s="410"/>
      <c r="E1940" s="410"/>
      <c r="F1940" s="410"/>
      <c r="G1940" s="410"/>
      <c r="H1940" s="410"/>
      <c r="I1940" s="410"/>
      <c r="J1940" s="410"/>
      <c r="K1940" s="410"/>
      <c r="L1940" s="410"/>
      <c r="M1940" s="410"/>
      <c r="N1940" s="410"/>
      <c r="O1940" s="410"/>
      <c r="P1940" s="413"/>
    </row>
    <row r="1941" spans="1:16" ht="16.5" thickBot="1" x14ac:dyDescent="0.25">
      <c r="A1941" s="77"/>
      <c r="B1941" s="77"/>
      <c r="C1941" s="77"/>
      <c r="D1941" s="77"/>
      <c r="E1941" s="116"/>
      <c r="F1941" s="77"/>
      <c r="G1941" s="77"/>
      <c r="H1941" s="77"/>
      <c r="I1941" s="77"/>
      <c r="J1941" s="77"/>
      <c r="K1941" s="77"/>
      <c r="L1941" s="77"/>
      <c r="M1941" s="77"/>
      <c r="N1941" s="77"/>
      <c r="O1941" s="77"/>
      <c r="P1941" s="77"/>
    </row>
    <row r="1942" spans="1:16" ht="16.5" thickBot="1" x14ac:dyDescent="0.25">
      <c r="A1942" s="411" t="s">
        <v>11</v>
      </c>
      <c r="B1942" s="412"/>
      <c r="C1942" s="408" t="s">
        <v>194</v>
      </c>
      <c r="D1942" s="410"/>
      <c r="E1942" s="410"/>
      <c r="F1942" s="410"/>
      <c r="G1942" s="410"/>
      <c r="H1942" s="410"/>
      <c r="I1942" s="410"/>
      <c r="J1942" s="410"/>
      <c r="K1942" s="410"/>
      <c r="L1942" s="410"/>
      <c r="M1942" s="410"/>
      <c r="N1942" s="410"/>
      <c r="O1942" s="410"/>
      <c r="P1942" s="413"/>
    </row>
    <row r="1943" spans="1:16" ht="16.5" thickBot="1" x14ac:dyDescent="0.25">
      <c r="A1943" s="81"/>
      <c r="B1943" s="81"/>
      <c r="C1943" s="81"/>
      <c r="D1943" s="81"/>
      <c r="E1943" s="115"/>
      <c r="F1943" s="81"/>
      <c r="G1943" s="81"/>
      <c r="H1943" s="81"/>
      <c r="I1943" s="81"/>
      <c r="J1943" s="81"/>
      <c r="K1943" s="81"/>
      <c r="L1943" s="81"/>
      <c r="M1943" s="81"/>
      <c r="N1943" s="81"/>
      <c r="O1943" s="81"/>
      <c r="P1943" s="81"/>
    </row>
    <row r="1944" spans="1:16" ht="63.75" thickBot="1" x14ac:dyDescent="0.25">
      <c r="A1944" s="250" t="s">
        <v>12</v>
      </c>
      <c r="B1944" s="252" t="s">
        <v>13</v>
      </c>
      <c r="C1944" s="253"/>
      <c r="D1944" s="254" t="s">
        <v>220</v>
      </c>
      <c r="E1944" s="256" t="s">
        <v>15</v>
      </c>
      <c r="F1944" s="257"/>
      <c r="G1944" s="257"/>
      <c r="H1944" s="257"/>
      <c r="I1944" s="258"/>
      <c r="J1944" s="254" t="s">
        <v>16</v>
      </c>
      <c r="K1944" s="254" t="s">
        <v>17</v>
      </c>
      <c r="L1944" s="256" t="s">
        <v>18</v>
      </c>
      <c r="M1944" s="257"/>
      <c r="N1944" s="258"/>
      <c r="O1944" s="246" t="s">
        <v>115</v>
      </c>
      <c r="P1944" s="247"/>
    </row>
    <row r="1945" spans="1:16" ht="32.25" thickBot="1" x14ac:dyDescent="0.25">
      <c r="A1945" s="251"/>
      <c r="B1945" s="82" t="s">
        <v>19</v>
      </c>
      <c r="C1945" s="83" t="s">
        <v>20</v>
      </c>
      <c r="D1945" s="255"/>
      <c r="E1945" s="84" t="s">
        <v>21</v>
      </c>
      <c r="F1945" s="84" t="s">
        <v>22</v>
      </c>
      <c r="G1945" s="85" t="s">
        <v>23</v>
      </c>
      <c r="H1945" s="119" t="s">
        <v>24</v>
      </c>
      <c r="I1945" s="86" t="s">
        <v>25</v>
      </c>
      <c r="J1945" s="255"/>
      <c r="K1945" s="255"/>
      <c r="L1945" s="176" t="s">
        <v>223</v>
      </c>
      <c r="M1945" s="85" t="s">
        <v>221</v>
      </c>
      <c r="N1945" s="83" t="s">
        <v>222</v>
      </c>
      <c r="O1945" s="248"/>
      <c r="P1945" s="249"/>
    </row>
    <row r="1946" spans="1:16" ht="15.75" x14ac:dyDescent="0.2">
      <c r="A1946" s="151">
        <v>45671</v>
      </c>
      <c r="B1946" s="155"/>
      <c r="C1946" s="155">
        <v>241198</v>
      </c>
      <c r="D1946" s="148"/>
      <c r="E1946" s="244"/>
      <c r="F1946" s="96"/>
      <c r="G1946" s="152"/>
      <c r="H1946" s="153"/>
      <c r="I1946" s="157"/>
      <c r="J1946" s="149"/>
      <c r="K1946" s="99"/>
      <c r="L1946" s="173"/>
      <c r="M1946" s="94"/>
      <c r="N1946" s="173"/>
      <c r="O1946" s="406"/>
      <c r="P1946" s="407"/>
    </row>
    <row r="1947" spans="1:16" ht="15.75" x14ac:dyDescent="0.2">
      <c r="A1947" s="151">
        <v>45679</v>
      </c>
      <c r="B1947" s="155">
        <v>241198</v>
      </c>
      <c r="C1947" s="155">
        <v>241821</v>
      </c>
      <c r="D1947" s="148">
        <f>+C1947-B1947</f>
        <v>623</v>
      </c>
      <c r="E1947" s="100" t="s">
        <v>311</v>
      </c>
      <c r="F1947" s="120" t="s">
        <v>305</v>
      </c>
      <c r="G1947" s="152">
        <v>20.080300000000001</v>
      </c>
      <c r="H1947" s="153">
        <v>24.9</v>
      </c>
      <c r="I1947" s="157">
        <f>G1947*H1947</f>
        <v>499.99946999999997</v>
      </c>
      <c r="J1947" s="149">
        <f>D1947/G1947</f>
        <v>31.025432886958857</v>
      </c>
      <c r="K1947" s="99">
        <v>45679</v>
      </c>
      <c r="L1947" s="173" t="s">
        <v>223</v>
      </c>
      <c r="M1947" s="94" t="s">
        <v>227</v>
      </c>
      <c r="N1947" s="100" t="s">
        <v>227</v>
      </c>
      <c r="O1947" s="406" t="s">
        <v>264</v>
      </c>
      <c r="P1947" s="407"/>
    </row>
    <row r="1948" spans="1:16" ht="15.75" x14ac:dyDescent="0.2">
      <c r="A1948" s="151"/>
      <c r="B1948" s="155"/>
      <c r="C1948" s="155"/>
      <c r="D1948" s="148">
        <f>+C1948-B1948</f>
        <v>0</v>
      </c>
      <c r="E1948" s="100"/>
      <c r="F1948" s="96"/>
      <c r="G1948" s="152"/>
      <c r="H1948" s="153"/>
      <c r="I1948" s="157"/>
      <c r="J1948" s="149"/>
      <c r="K1948" s="99"/>
      <c r="L1948" s="173"/>
      <c r="M1948" s="94"/>
      <c r="N1948" s="100"/>
      <c r="O1948" s="406"/>
      <c r="P1948" s="407"/>
    </row>
    <row r="1949" spans="1:16" ht="15.75" x14ac:dyDescent="0.2">
      <c r="A1949" s="151"/>
      <c r="B1949" s="152"/>
      <c r="C1949" s="152"/>
      <c r="D1949" s="148"/>
      <c r="E1949" s="100"/>
      <c r="F1949" s="96"/>
      <c r="G1949" s="152"/>
      <c r="H1949" s="153"/>
      <c r="I1949" s="157"/>
      <c r="J1949" s="149"/>
      <c r="K1949" s="99"/>
      <c r="L1949" s="173"/>
      <c r="M1949" s="94"/>
      <c r="N1949" s="100"/>
      <c r="O1949" s="261"/>
      <c r="P1949" s="262"/>
    </row>
    <row r="1950" spans="1:16" ht="16.5" thickBot="1" x14ac:dyDescent="0.25">
      <c r="A1950" s="93"/>
      <c r="B1950" s="128"/>
      <c r="C1950" s="128"/>
      <c r="D1950" s="129"/>
      <c r="E1950" s="100"/>
      <c r="F1950" s="96"/>
      <c r="G1950" s="96"/>
      <c r="H1950" s="97"/>
      <c r="I1950" s="91"/>
      <c r="J1950" s="98"/>
      <c r="K1950" s="92"/>
      <c r="L1950" s="174"/>
      <c r="M1950" s="163"/>
      <c r="N1950" s="101"/>
      <c r="O1950" s="183"/>
      <c r="P1950" s="184"/>
    </row>
    <row r="1951" spans="1:16" ht="16.5" thickBot="1" x14ac:dyDescent="0.25">
      <c r="A1951" s="256" t="s">
        <v>28</v>
      </c>
      <c r="B1951" s="104"/>
      <c r="C1951" s="105"/>
      <c r="D1951" s="106">
        <f>SUM(D1946:D1950)</f>
        <v>623</v>
      </c>
      <c r="E1951" s="111"/>
      <c r="F1951" s="107"/>
      <c r="G1951" s="118">
        <f>SUM(G1946:G1950)</f>
        <v>20.080300000000001</v>
      </c>
      <c r="H1951" s="105"/>
      <c r="I1951" s="118">
        <f>SUM(I1946:I1950)</f>
        <v>499.99946999999997</v>
      </c>
      <c r="J1951" s="109">
        <f>D1951/G1951</f>
        <v>31.025432886958857</v>
      </c>
      <c r="K1951" s="110"/>
      <c r="L1951" s="175"/>
      <c r="M1951" s="111"/>
      <c r="N1951" s="112"/>
      <c r="O1951" s="259"/>
      <c r="P1951" s="260"/>
    </row>
    <row r="1952" spans="1:16" ht="15.75" x14ac:dyDescent="0.2">
      <c r="A1952" s="76"/>
      <c r="B1952" s="113"/>
      <c r="C1952" s="113"/>
      <c r="D1952" s="113"/>
      <c r="E1952" s="76"/>
      <c r="F1952" s="113"/>
      <c r="G1952" s="113"/>
      <c r="H1952" s="113"/>
      <c r="I1952" s="76"/>
      <c r="J1952" s="76"/>
      <c r="K1952" s="76"/>
      <c r="L1952" s="76"/>
      <c r="M1952" s="76"/>
      <c r="N1952" s="76"/>
      <c r="O1952" s="113"/>
      <c r="P1952" s="114"/>
    </row>
    <row r="1953" spans="1:16" ht="15.75" x14ac:dyDescent="0.2">
      <c r="A1953" s="76"/>
      <c r="B1953" s="113"/>
      <c r="C1953" s="113"/>
      <c r="D1953" s="113"/>
      <c r="E1953" s="76"/>
      <c r="F1953" s="113"/>
      <c r="G1953" s="113"/>
      <c r="H1953" s="113"/>
      <c r="I1953" s="76"/>
      <c r="J1953" s="76"/>
      <c r="K1953" s="76"/>
      <c r="L1953" s="76"/>
      <c r="M1953" s="76"/>
      <c r="N1953" s="76"/>
      <c r="O1953" s="113"/>
      <c r="P1953" s="114"/>
    </row>
    <row r="1954" spans="1:16" ht="15.75" x14ac:dyDescent="0.2">
      <c r="A1954" s="76"/>
      <c r="B1954" s="113"/>
      <c r="C1954" s="113"/>
      <c r="D1954" s="113"/>
      <c r="E1954" s="76"/>
      <c r="F1954" s="113"/>
      <c r="G1954" s="113"/>
      <c r="H1954" s="113"/>
      <c r="I1954" s="76"/>
      <c r="J1954" s="76"/>
      <c r="K1954" s="76"/>
      <c r="L1954" s="76"/>
      <c r="M1954" s="1"/>
      <c r="N1954" s="1"/>
      <c r="O1954" s="3"/>
      <c r="P1954" s="114"/>
    </row>
    <row r="1955" spans="1:16" ht="15.75" x14ac:dyDescent="0.2">
      <c r="A1955" s="115"/>
      <c r="B1955" s="398" t="s">
        <v>29</v>
      </c>
      <c r="C1955" s="398"/>
      <c r="D1955" s="398"/>
      <c r="E1955" s="116"/>
      <c r="F1955" s="116"/>
      <c r="G1955" s="116"/>
      <c r="H1955" s="115"/>
      <c r="I1955" s="116" t="s">
        <v>30</v>
      </c>
      <c r="J1955" s="115"/>
      <c r="K1955" s="116"/>
      <c r="L1955" s="116"/>
      <c r="M1955" s="116"/>
      <c r="N1955" s="116" t="s">
        <v>31</v>
      </c>
      <c r="O1955" s="116"/>
      <c r="P1955" s="117"/>
    </row>
    <row r="1956" spans="1:16" ht="15.75" x14ac:dyDescent="0.2">
      <c r="A1956" s="116"/>
      <c r="B1956" s="399" t="s">
        <v>185</v>
      </c>
      <c r="C1956" s="399"/>
      <c r="D1956" s="399"/>
      <c r="E1956" s="76"/>
      <c r="F1956" s="76"/>
      <c r="G1956" s="76"/>
      <c r="H1956" s="115"/>
      <c r="I1956" s="76" t="s">
        <v>199</v>
      </c>
      <c r="J1956" s="115"/>
      <c r="K1956" s="76"/>
      <c r="L1956" s="76"/>
      <c r="M1956" s="76"/>
      <c r="N1956" s="76" t="s">
        <v>182</v>
      </c>
      <c r="O1956" s="76"/>
      <c r="P1956" s="117"/>
    </row>
    <row r="1957" spans="1:16" ht="15.75" x14ac:dyDescent="0.2">
      <c r="A1957" s="399" t="s">
        <v>183</v>
      </c>
      <c r="B1957" s="399"/>
      <c r="C1957" s="399"/>
      <c r="D1957" s="399"/>
      <c r="E1957" s="399"/>
      <c r="F1957" s="76"/>
      <c r="G1957" s="76"/>
      <c r="H1957" s="115"/>
      <c r="I1957" s="76" t="s">
        <v>201</v>
      </c>
      <c r="J1957" s="115"/>
      <c r="K1957" s="76"/>
      <c r="L1957" s="76"/>
      <c r="M1957" s="76"/>
      <c r="N1957" s="76" t="s">
        <v>124</v>
      </c>
      <c r="O1957" s="76"/>
      <c r="P1957" s="117"/>
    </row>
    <row r="1958" spans="1:16" x14ac:dyDescent="0.2">
      <c r="A1958"/>
      <c r="B1958"/>
      <c r="C1958"/>
      <c r="D1958"/>
      <c r="E1958" s="242"/>
      <c r="F1958"/>
      <c r="G1958"/>
      <c r="H1958"/>
      <c r="I1958"/>
      <c r="J1958"/>
      <c r="K1958"/>
      <c r="L1958"/>
      <c r="M1958"/>
      <c r="N1958"/>
      <c r="O1958"/>
      <c r="P1958"/>
    </row>
    <row r="1959" spans="1:16" x14ac:dyDescent="0.2">
      <c r="A1959" s="185" t="s">
        <v>224</v>
      </c>
      <c r="B1959" s="185"/>
      <c r="C1959" s="185"/>
      <c r="D1959" s="185"/>
      <c r="E1959" s="242"/>
      <c r="F1959"/>
      <c r="G1959"/>
      <c r="H1959"/>
      <c r="I1959"/>
      <c r="J1959"/>
      <c r="K1959"/>
      <c r="L1959"/>
      <c r="M1959"/>
      <c r="N1959"/>
      <c r="O1959"/>
      <c r="P1959"/>
    </row>
    <row r="1960" spans="1:16" x14ac:dyDescent="0.2">
      <c r="A1960"/>
      <c r="B1960"/>
      <c r="C1960"/>
      <c r="D1960"/>
      <c r="E1960" s="242"/>
      <c r="F1960"/>
      <c r="G1960"/>
      <c r="H1960"/>
      <c r="I1960"/>
      <c r="J1960"/>
      <c r="K1960"/>
      <c r="L1960"/>
      <c r="M1960"/>
      <c r="N1960"/>
      <c r="O1960"/>
      <c r="P1960"/>
    </row>
    <row r="1961" spans="1:16" x14ac:dyDescent="0.2">
      <c r="A1961"/>
      <c r="B1961"/>
      <c r="C1961"/>
      <c r="D1961"/>
      <c r="E1961" s="242"/>
      <c r="F1961"/>
      <c r="G1961"/>
      <c r="H1961"/>
      <c r="I1961"/>
      <c r="J1961"/>
      <c r="K1961"/>
      <c r="L1961"/>
      <c r="M1961"/>
      <c r="N1961"/>
      <c r="O1961"/>
      <c r="P1961"/>
    </row>
    <row r="1962" spans="1:16" x14ac:dyDescent="0.2">
      <c r="A1962"/>
      <c r="B1962"/>
      <c r="C1962"/>
      <c r="D1962"/>
      <c r="E1962" s="242"/>
      <c r="F1962"/>
      <c r="G1962"/>
      <c r="H1962"/>
      <c r="I1962"/>
      <c r="J1962"/>
      <c r="K1962"/>
      <c r="L1962"/>
      <c r="M1962"/>
      <c r="N1962"/>
      <c r="O1962"/>
      <c r="P1962"/>
    </row>
    <row r="1963" spans="1:16" x14ac:dyDescent="0.2">
      <c r="A1963"/>
      <c r="B1963"/>
      <c r="C1963"/>
      <c r="D1963"/>
      <c r="E1963" s="242"/>
      <c r="F1963"/>
      <c r="G1963"/>
      <c r="H1963"/>
      <c r="I1963"/>
      <c r="J1963"/>
      <c r="K1963"/>
      <c r="L1963"/>
      <c r="M1963"/>
      <c r="N1963"/>
      <c r="O1963"/>
      <c r="P1963"/>
    </row>
    <row r="1964" spans="1:16" x14ac:dyDescent="0.2">
      <c r="A1964"/>
      <c r="B1964"/>
      <c r="C1964"/>
      <c r="D1964"/>
      <c r="E1964" s="242"/>
      <c r="F1964"/>
      <c r="G1964"/>
      <c r="H1964"/>
      <c r="I1964"/>
      <c r="J1964"/>
      <c r="K1964"/>
      <c r="L1964"/>
      <c r="M1964"/>
      <c r="N1964"/>
      <c r="O1964"/>
      <c r="P1964"/>
    </row>
    <row r="1965" spans="1:16" ht="15.75" x14ac:dyDescent="0.2">
      <c r="A1965" s="399" t="s">
        <v>164</v>
      </c>
      <c r="B1965" s="399"/>
      <c r="C1965" s="399"/>
      <c r="D1965" s="399"/>
      <c r="E1965" s="399"/>
      <c r="F1965" s="399"/>
      <c r="G1965" s="399"/>
      <c r="H1965" s="399"/>
      <c r="I1965" s="399"/>
      <c r="J1965" s="399"/>
      <c r="K1965" s="399"/>
      <c r="L1965" s="399"/>
      <c r="M1965" s="399"/>
      <c r="N1965" s="399"/>
      <c r="O1965" s="399"/>
      <c r="P1965" s="399"/>
    </row>
    <row r="1966" spans="1:16" ht="15.75" x14ac:dyDescent="0.2">
      <c r="A1966" s="399" t="s">
        <v>1</v>
      </c>
      <c r="B1966" s="399"/>
      <c r="C1966" s="399"/>
      <c r="D1966" s="399"/>
      <c r="E1966" s="399"/>
      <c r="F1966" s="399"/>
      <c r="G1966" s="399"/>
      <c r="H1966" s="399"/>
      <c r="I1966" s="399"/>
      <c r="J1966" s="399"/>
      <c r="K1966" s="399"/>
      <c r="L1966" s="399"/>
      <c r="M1966" s="399"/>
      <c r="N1966" s="399"/>
      <c r="O1966" s="399"/>
      <c r="P1966" s="399"/>
    </row>
    <row r="1967" spans="1:16" ht="15.75" x14ac:dyDescent="0.2">
      <c r="A1967" s="76"/>
      <c r="B1967" s="76"/>
      <c r="C1967" s="76"/>
      <c r="D1967" s="76"/>
      <c r="E1967" s="76"/>
      <c r="F1967" s="76"/>
      <c r="G1967" s="76"/>
      <c r="H1967" s="76"/>
      <c r="I1967" s="76"/>
      <c r="J1967" s="76"/>
      <c r="K1967" s="76"/>
      <c r="L1967" s="76"/>
      <c r="M1967" s="76"/>
      <c r="N1967" s="76"/>
      <c r="O1967" s="76"/>
      <c r="P1967" s="76"/>
    </row>
    <row r="1968" spans="1:16" ht="15.75" x14ac:dyDescent="0.2">
      <c r="A1968" s="421" t="s">
        <v>256</v>
      </c>
      <c r="B1968" s="421"/>
      <c r="C1968" s="421"/>
      <c r="D1968" s="421"/>
      <c r="E1968" s="421"/>
      <c r="F1968" s="421"/>
      <c r="G1968" s="421"/>
      <c r="H1968" s="421"/>
      <c r="I1968" s="421"/>
      <c r="J1968" s="421"/>
      <c r="K1968" s="421"/>
      <c r="L1968" s="421"/>
      <c r="M1968" s="421"/>
      <c r="N1968" s="421"/>
      <c r="O1968" s="421"/>
      <c r="P1968" s="421"/>
    </row>
    <row r="1969" spans="1:16" ht="16.5" thickBot="1" x14ac:dyDescent="0.25">
      <c r="A1969" s="77"/>
      <c r="B1969" s="77"/>
      <c r="C1969" s="77"/>
      <c r="D1969" s="77"/>
      <c r="E1969" s="116"/>
      <c r="F1969" s="77"/>
      <c r="G1969" s="77"/>
      <c r="H1969" s="77"/>
      <c r="I1969" s="77"/>
      <c r="J1969" s="77"/>
      <c r="K1969" s="77"/>
      <c r="L1969" s="77"/>
      <c r="M1969" s="77"/>
      <c r="N1969" s="77"/>
      <c r="O1969" s="77"/>
      <c r="P1969" s="77"/>
    </row>
    <row r="1970" spans="1:16" ht="16.5" thickBot="1" x14ac:dyDescent="0.25">
      <c r="A1970" s="78" t="s">
        <v>2</v>
      </c>
      <c r="B1970" s="408" t="s">
        <v>126</v>
      </c>
      <c r="C1970" s="409"/>
      <c r="D1970" s="79" t="s">
        <v>3</v>
      </c>
      <c r="E1970" s="408">
        <v>2019</v>
      </c>
      <c r="F1970" s="410"/>
      <c r="G1970" s="410"/>
      <c r="H1970" s="409"/>
      <c r="I1970" s="79" t="s">
        <v>4</v>
      </c>
      <c r="J1970" s="80" t="s">
        <v>186</v>
      </c>
      <c r="K1970" s="80"/>
      <c r="L1970" s="80"/>
      <c r="M1970" s="80" t="s">
        <v>5</v>
      </c>
      <c r="N1970" s="408" t="s">
        <v>167</v>
      </c>
      <c r="O1970" s="410"/>
      <c r="P1970" s="413"/>
    </row>
    <row r="1971" spans="1:16" ht="16.5" thickBot="1" x14ac:dyDescent="0.25">
      <c r="A1971" s="77"/>
      <c r="B1971" s="77"/>
      <c r="C1971" s="77"/>
      <c r="D1971" s="77"/>
      <c r="E1971" s="116"/>
      <c r="F1971" s="77"/>
      <c r="G1971" s="77"/>
      <c r="H1971" s="77"/>
      <c r="I1971" s="77"/>
      <c r="J1971" s="77"/>
      <c r="K1971" s="77"/>
      <c r="L1971" s="77"/>
      <c r="M1971" s="77"/>
      <c r="N1971" s="77"/>
      <c r="O1971" s="77"/>
      <c r="P1971" s="77"/>
    </row>
    <row r="1972" spans="1:16" ht="16.5" thickBot="1" x14ac:dyDescent="0.25">
      <c r="A1972" s="78" t="s">
        <v>6</v>
      </c>
      <c r="B1972" s="475" t="s">
        <v>168</v>
      </c>
      <c r="C1972" s="476"/>
      <c r="D1972" s="79" t="s">
        <v>7</v>
      </c>
      <c r="E1972" s="408" t="s">
        <v>169</v>
      </c>
      <c r="F1972" s="410"/>
      <c r="G1972" s="410"/>
      <c r="H1972" s="409"/>
      <c r="I1972" s="79" t="s">
        <v>8</v>
      </c>
      <c r="J1972" s="80">
        <v>16</v>
      </c>
      <c r="K1972" s="80"/>
      <c r="L1972" s="80"/>
      <c r="M1972" s="80" t="s">
        <v>9</v>
      </c>
      <c r="N1972" s="80"/>
      <c r="O1972" s="178"/>
      <c r="P1972" s="179">
        <v>50</v>
      </c>
    </row>
    <row r="1973" spans="1:16" ht="16.5" thickBot="1" x14ac:dyDescent="0.25">
      <c r="A1973" s="77"/>
      <c r="B1973" s="77"/>
      <c r="C1973" s="77"/>
      <c r="D1973" s="77"/>
      <c r="E1973" s="116"/>
      <c r="F1973" s="77"/>
      <c r="G1973" s="77"/>
      <c r="H1973" s="77"/>
      <c r="I1973" s="77"/>
      <c r="J1973" s="77"/>
      <c r="K1973" s="77"/>
      <c r="L1973" s="77"/>
      <c r="M1973" s="77"/>
      <c r="N1973" s="77"/>
      <c r="O1973" s="77"/>
      <c r="P1973" s="77"/>
    </row>
    <row r="1974" spans="1:16" ht="16.5" thickBot="1" x14ac:dyDescent="0.25">
      <c r="A1974" s="411" t="s">
        <v>10</v>
      </c>
      <c r="B1974" s="412"/>
      <c r="C1974" s="408" t="s">
        <v>165</v>
      </c>
      <c r="D1974" s="410"/>
      <c r="E1974" s="410"/>
      <c r="F1974" s="410"/>
      <c r="G1974" s="410"/>
      <c r="H1974" s="410"/>
      <c r="I1974" s="410"/>
      <c r="J1974" s="410"/>
      <c r="K1974" s="410"/>
      <c r="L1974" s="410"/>
      <c r="M1974" s="410"/>
      <c r="N1974" s="410"/>
      <c r="O1974" s="410"/>
      <c r="P1974" s="413"/>
    </row>
    <row r="1975" spans="1:16" ht="16.5" thickBot="1" x14ac:dyDescent="0.25">
      <c r="A1975" s="77"/>
      <c r="B1975" s="77"/>
      <c r="C1975" s="77"/>
      <c r="D1975" s="77"/>
      <c r="E1975" s="116"/>
      <c r="F1975" s="77"/>
      <c r="G1975" s="77"/>
      <c r="H1975" s="77"/>
      <c r="I1975" s="77"/>
      <c r="J1975" s="77"/>
      <c r="K1975" s="77"/>
      <c r="L1975" s="77"/>
      <c r="M1975" s="77"/>
      <c r="N1975" s="77"/>
      <c r="O1975" s="77"/>
      <c r="P1975" s="77"/>
    </row>
    <row r="1976" spans="1:16" ht="16.5" thickBot="1" x14ac:dyDescent="0.25">
      <c r="A1976" s="411" t="s">
        <v>11</v>
      </c>
      <c r="B1976" s="412"/>
      <c r="C1976" s="408" t="s">
        <v>194</v>
      </c>
      <c r="D1976" s="410"/>
      <c r="E1976" s="410"/>
      <c r="F1976" s="410"/>
      <c r="G1976" s="410"/>
      <c r="H1976" s="410"/>
      <c r="I1976" s="410"/>
      <c r="J1976" s="410"/>
      <c r="K1976" s="410"/>
      <c r="L1976" s="410"/>
      <c r="M1976" s="410"/>
      <c r="N1976" s="410"/>
      <c r="O1976" s="410"/>
      <c r="P1976" s="413"/>
    </row>
    <row r="1977" spans="1:16" ht="16.5" thickBot="1" x14ac:dyDescent="0.25">
      <c r="A1977" s="81"/>
      <c r="B1977" s="81"/>
      <c r="C1977" s="81"/>
      <c r="D1977" s="81"/>
      <c r="E1977" s="115"/>
      <c r="F1977" s="81"/>
      <c r="G1977" s="81"/>
      <c r="H1977" s="81"/>
      <c r="I1977" s="81"/>
      <c r="J1977" s="81"/>
      <c r="K1977" s="81"/>
      <c r="L1977" s="81"/>
      <c r="M1977" s="81"/>
      <c r="N1977" s="81"/>
      <c r="O1977" s="81"/>
      <c r="P1977" s="81"/>
    </row>
    <row r="1978" spans="1:16" ht="63.75" thickBot="1" x14ac:dyDescent="0.25">
      <c r="A1978" s="274" t="s">
        <v>12</v>
      </c>
      <c r="B1978" s="276" t="s">
        <v>13</v>
      </c>
      <c r="C1978" s="277"/>
      <c r="D1978" s="278" t="s">
        <v>220</v>
      </c>
      <c r="E1978" s="265" t="s">
        <v>15</v>
      </c>
      <c r="F1978" s="266"/>
      <c r="G1978" s="266"/>
      <c r="H1978" s="266"/>
      <c r="I1978" s="267"/>
      <c r="J1978" s="278" t="s">
        <v>16</v>
      </c>
      <c r="K1978" s="278" t="s">
        <v>17</v>
      </c>
      <c r="L1978" s="265" t="s">
        <v>18</v>
      </c>
      <c r="M1978" s="266"/>
      <c r="N1978" s="267"/>
      <c r="O1978" s="268" t="s">
        <v>115</v>
      </c>
      <c r="P1978" s="269"/>
    </row>
    <row r="1979" spans="1:16" ht="32.25" thickBot="1" x14ac:dyDescent="0.25">
      <c r="A1979" s="275"/>
      <c r="B1979" s="82" t="s">
        <v>19</v>
      </c>
      <c r="C1979" s="83" t="s">
        <v>20</v>
      </c>
      <c r="D1979" s="279"/>
      <c r="E1979" s="84" t="s">
        <v>21</v>
      </c>
      <c r="F1979" s="84" t="s">
        <v>22</v>
      </c>
      <c r="G1979" s="85" t="s">
        <v>23</v>
      </c>
      <c r="H1979" s="119" t="s">
        <v>24</v>
      </c>
      <c r="I1979" s="86" t="s">
        <v>25</v>
      </c>
      <c r="J1979" s="279"/>
      <c r="K1979" s="279"/>
      <c r="L1979" s="176" t="s">
        <v>223</v>
      </c>
      <c r="M1979" s="85" t="s">
        <v>221</v>
      </c>
      <c r="N1979" s="83" t="s">
        <v>222</v>
      </c>
      <c r="O1979" s="270"/>
      <c r="P1979" s="271"/>
    </row>
    <row r="1980" spans="1:16" ht="15.75" x14ac:dyDescent="0.2">
      <c r="A1980" s="151">
        <v>45679</v>
      </c>
      <c r="B1980" s="155"/>
      <c r="C1980" s="155">
        <v>241821</v>
      </c>
      <c r="D1980" s="148">
        <f t="shared" ref="D1980:D1985" si="3">+C1980-B1980</f>
        <v>241821</v>
      </c>
      <c r="E1980" s="100"/>
      <c r="F1980" s="120"/>
      <c r="G1980" s="152"/>
      <c r="H1980" s="153"/>
      <c r="I1980" s="157">
        <f t="shared" ref="I1980:I1985" si="4">G1980*H1980</f>
        <v>0</v>
      </c>
      <c r="J1980" s="149"/>
      <c r="K1980" s="99">
        <v>45679</v>
      </c>
      <c r="L1980" s="173"/>
      <c r="M1980" s="94"/>
      <c r="N1980" s="100"/>
      <c r="O1980" s="406"/>
      <c r="P1980" s="407"/>
    </row>
    <row r="1981" spans="1:16" ht="15.75" x14ac:dyDescent="0.2">
      <c r="A1981" s="151">
        <v>45684</v>
      </c>
      <c r="B1981" s="155">
        <v>241821</v>
      </c>
      <c r="C1981" s="155">
        <v>242214</v>
      </c>
      <c r="D1981" s="148">
        <f t="shared" si="3"/>
        <v>393</v>
      </c>
      <c r="E1981" s="100" t="s">
        <v>325</v>
      </c>
      <c r="F1981" s="120" t="s">
        <v>317</v>
      </c>
      <c r="G1981" s="152">
        <v>24.2424</v>
      </c>
      <c r="H1981" s="153">
        <v>24.75</v>
      </c>
      <c r="I1981" s="157">
        <f t="shared" si="4"/>
        <v>599.99940000000004</v>
      </c>
      <c r="J1981" s="149">
        <f>D1981/G1981</f>
        <v>16.21126621126621</v>
      </c>
      <c r="K1981" s="99">
        <v>45684</v>
      </c>
      <c r="L1981" s="173" t="s">
        <v>223</v>
      </c>
      <c r="M1981" s="94" t="s">
        <v>227</v>
      </c>
      <c r="N1981" s="100" t="s">
        <v>227</v>
      </c>
      <c r="O1981" s="406" t="s">
        <v>202</v>
      </c>
      <c r="P1981" s="407"/>
    </row>
    <row r="1982" spans="1:16" ht="15.75" x14ac:dyDescent="0.2">
      <c r="A1982" s="151">
        <v>45686</v>
      </c>
      <c r="B1982" s="155">
        <v>242214</v>
      </c>
      <c r="C1982" s="155">
        <v>242460</v>
      </c>
      <c r="D1982" s="148">
        <f t="shared" si="3"/>
        <v>246</v>
      </c>
      <c r="E1982" s="100" t="s">
        <v>326</v>
      </c>
      <c r="F1982" s="96" t="s">
        <v>320</v>
      </c>
      <c r="G1982" s="152">
        <v>12.1212</v>
      </c>
      <c r="H1982" s="153">
        <v>24.75</v>
      </c>
      <c r="I1982" s="157">
        <f t="shared" si="4"/>
        <v>299.99970000000002</v>
      </c>
      <c r="J1982" s="149">
        <f>D1982/G1982</f>
        <v>20.295020295020294</v>
      </c>
      <c r="K1982" s="99">
        <v>45686</v>
      </c>
      <c r="L1982" s="173" t="s">
        <v>227</v>
      </c>
      <c r="M1982" s="94" t="s">
        <v>174</v>
      </c>
      <c r="N1982" s="94" t="s">
        <v>174</v>
      </c>
      <c r="O1982" s="406" t="s">
        <v>296</v>
      </c>
      <c r="P1982" s="407"/>
    </row>
    <row r="1983" spans="1:16" ht="15.75" x14ac:dyDescent="0.2">
      <c r="A1983" s="151">
        <v>45688</v>
      </c>
      <c r="B1983" s="155">
        <v>242460</v>
      </c>
      <c r="C1983" s="155">
        <v>242717</v>
      </c>
      <c r="D1983" s="148">
        <f t="shared" si="3"/>
        <v>257</v>
      </c>
      <c r="E1983" s="100" t="s">
        <v>341</v>
      </c>
      <c r="F1983" s="96" t="s">
        <v>327</v>
      </c>
      <c r="G1983" s="152">
        <v>16.460899999999999</v>
      </c>
      <c r="H1983" s="153">
        <v>24.3</v>
      </c>
      <c r="I1983" s="157">
        <f t="shared" si="4"/>
        <v>399.99986999999999</v>
      </c>
      <c r="J1983" s="149">
        <f>D1983/G1983</f>
        <v>15.612755074145401</v>
      </c>
      <c r="K1983" s="99">
        <v>45688</v>
      </c>
      <c r="L1983" s="173" t="s">
        <v>227</v>
      </c>
      <c r="M1983" s="94" t="s">
        <v>174</v>
      </c>
      <c r="N1983" s="100" t="s">
        <v>196</v>
      </c>
      <c r="O1983" s="406" t="s">
        <v>328</v>
      </c>
      <c r="P1983" s="407"/>
    </row>
    <row r="1984" spans="1:16" ht="15.75" x14ac:dyDescent="0.2">
      <c r="A1984" s="151">
        <v>45688</v>
      </c>
      <c r="B1984" s="155">
        <v>242717</v>
      </c>
      <c r="C1984" s="155">
        <v>242998</v>
      </c>
      <c r="D1984" s="148">
        <f t="shared" si="3"/>
        <v>281</v>
      </c>
      <c r="E1984" s="100" t="s">
        <v>329</v>
      </c>
      <c r="F1984" s="96" t="s">
        <v>327</v>
      </c>
      <c r="G1984" s="152">
        <v>20.5761</v>
      </c>
      <c r="H1984" s="153">
        <v>24.3</v>
      </c>
      <c r="I1984" s="157">
        <f t="shared" si="4"/>
        <v>499.99923000000001</v>
      </c>
      <c r="J1984" s="149">
        <f>D1984/G1984</f>
        <v>13.656621031196387</v>
      </c>
      <c r="K1984" s="99">
        <v>45688</v>
      </c>
      <c r="L1984" s="173" t="s">
        <v>227</v>
      </c>
      <c r="M1984" s="94" t="s">
        <v>174</v>
      </c>
      <c r="N1984" s="100" t="s">
        <v>196</v>
      </c>
      <c r="O1984" s="406" t="s">
        <v>197</v>
      </c>
      <c r="P1984" s="407"/>
    </row>
    <row r="1985" spans="1:16" ht="15.75" x14ac:dyDescent="0.2">
      <c r="A1985" s="151"/>
      <c r="B1985" s="152"/>
      <c r="C1985" s="152"/>
      <c r="D1985" s="148">
        <f t="shared" si="3"/>
        <v>0</v>
      </c>
      <c r="E1985" s="100"/>
      <c r="F1985" s="96"/>
      <c r="G1985" s="152"/>
      <c r="H1985" s="153"/>
      <c r="I1985" s="157">
        <f t="shared" si="4"/>
        <v>0</v>
      </c>
      <c r="J1985" s="149" t="e">
        <f>D1985/G1985</f>
        <v>#DIV/0!</v>
      </c>
      <c r="K1985" s="99"/>
      <c r="L1985" s="173"/>
      <c r="M1985" s="94"/>
      <c r="N1985" s="100"/>
      <c r="O1985" s="102"/>
      <c r="P1985" s="103"/>
    </row>
    <row r="1986" spans="1:16" ht="15.75" x14ac:dyDescent="0.2">
      <c r="A1986" s="151"/>
      <c r="B1986" s="152"/>
      <c r="C1986" s="152"/>
      <c r="D1986" s="148"/>
      <c r="E1986" s="100"/>
      <c r="F1986" s="96"/>
      <c r="G1986" s="152"/>
      <c r="H1986" s="153"/>
      <c r="I1986" s="157"/>
      <c r="J1986" s="149"/>
      <c r="K1986" s="99"/>
      <c r="L1986" s="173"/>
      <c r="M1986" s="94"/>
      <c r="N1986" s="100"/>
      <c r="O1986" s="272"/>
      <c r="P1986" s="273"/>
    </row>
    <row r="1987" spans="1:16" ht="16.5" thickBot="1" x14ac:dyDescent="0.25">
      <c r="A1987" s="93"/>
      <c r="B1987" s="128"/>
      <c r="C1987" s="128"/>
      <c r="D1987" s="129"/>
      <c r="E1987" s="100"/>
      <c r="F1987" s="96"/>
      <c r="G1987" s="96"/>
      <c r="H1987" s="97"/>
      <c r="I1987" s="91"/>
      <c r="J1987" s="98"/>
      <c r="K1987" s="92"/>
      <c r="L1987" s="174"/>
      <c r="M1987" s="163"/>
      <c r="N1987" s="101"/>
      <c r="O1987" s="183"/>
      <c r="P1987" s="184"/>
    </row>
    <row r="1988" spans="1:16" ht="16.5" thickBot="1" x14ac:dyDescent="0.25">
      <c r="A1988" s="265" t="s">
        <v>28</v>
      </c>
      <c r="B1988" s="104"/>
      <c r="C1988" s="105"/>
      <c r="D1988" s="106">
        <f>SUM(D1980:D1987)</f>
        <v>242998</v>
      </c>
      <c r="E1988" s="111"/>
      <c r="F1988" s="107"/>
      <c r="G1988" s="118">
        <f>SUM(G1980:G1987)</f>
        <v>73.400599999999997</v>
      </c>
      <c r="H1988" s="105"/>
      <c r="I1988" s="118">
        <f>SUM(I1980:I1987)</f>
        <v>1799.9982</v>
      </c>
      <c r="J1988" s="109">
        <f>D1988/G1988</f>
        <v>3310.5723931412008</v>
      </c>
      <c r="K1988" s="110"/>
      <c r="L1988" s="175"/>
      <c r="M1988" s="111"/>
      <c r="N1988" s="112"/>
      <c r="O1988" s="263"/>
      <c r="P1988" s="264"/>
    </row>
    <row r="1989" spans="1:16" ht="15.75" x14ac:dyDescent="0.2">
      <c r="A1989" s="76"/>
      <c r="B1989" s="113"/>
      <c r="C1989" s="113"/>
      <c r="D1989" s="113"/>
      <c r="E1989" s="76"/>
      <c r="F1989" s="113"/>
      <c r="G1989" s="113"/>
      <c r="H1989" s="113"/>
      <c r="I1989" s="76"/>
      <c r="J1989" s="76"/>
      <c r="K1989" s="76"/>
      <c r="L1989" s="76"/>
      <c r="M1989" s="76"/>
      <c r="N1989" s="76"/>
      <c r="O1989" s="113"/>
      <c r="P1989" s="114"/>
    </row>
    <row r="1990" spans="1:16" ht="15.75" x14ac:dyDescent="0.2">
      <c r="A1990" s="76"/>
      <c r="B1990" s="113"/>
      <c r="C1990" s="113"/>
      <c r="D1990" s="113"/>
      <c r="E1990" s="76"/>
      <c r="F1990" s="113"/>
      <c r="G1990" s="113"/>
      <c r="H1990" s="113"/>
      <c r="I1990" s="76"/>
      <c r="J1990" s="76"/>
      <c r="K1990" s="76"/>
      <c r="L1990" s="76"/>
      <c r="M1990" s="76"/>
      <c r="N1990" s="76"/>
      <c r="O1990" s="113"/>
      <c r="P1990" s="114"/>
    </row>
    <row r="1991" spans="1:16" ht="15.75" x14ac:dyDescent="0.2">
      <c r="A1991" s="76"/>
      <c r="B1991" s="113"/>
      <c r="C1991" s="113"/>
      <c r="D1991" s="113"/>
      <c r="E1991" s="76"/>
      <c r="F1991" s="113"/>
      <c r="G1991" s="113"/>
      <c r="H1991" s="113"/>
      <c r="I1991" s="76"/>
      <c r="J1991" s="76"/>
      <c r="K1991" s="76"/>
      <c r="L1991" s="76"/>
      <c r="M1991" s="1"/>
      <c r="N1991" s="1"/>
      <c r="O1991" s="3"/>
      <c r="P1991" s="114"/>
    </row>
    <row r="1992" spans="1:16" ht="15.75" x14ac:dyDescent="0.2">
      <c r="A1992" s="115"/>
      <c r="B1992" s="398" t="s">
        <v>29</v>
      </c>
      <c r="C1992" s="398"/>
      <c r="D1992" s="398"/>
      <c r="E1992" s="116"/>
      <c r="F1992" s="116"/>
      <c r="G1992" s="116"/>
      <c r="H1992" s="115"/>
      <c r="I1992" s="116" t="s">
        <v>30</v>
      </c>
      <c r="J1992" s="115"/>
      <c r="K1992" s="116"/>
      <c r="L1992" s="116"/>
      <c r="M1992" s="116"/>
      <c r="N1992" s="116" t="s">
        <v>31</v>
      </c>
      <c r="O1992" s="116"/>
      <c r="P1992" s="117"/>
    </row>
    <row r="1993" spans="1:16" ht="15.75" x14ac:dyDescent="0.2">
      <c r="A1993" s="116"/>
      <c r="B1993" s="399" t="s">
        <v>185</v>
      </c>
      <c r="C1993" s="399"/>
      <c r="D1993" s="399"/>
      <c r="E1993" s="76"/>
      <c r="F1993" s="76"/>
      <c r="G1993" s="76"/>
      <c r="H1993" s="115"/>
      <c r="I1993" s="76" t="s">
        <v>199</v>
      </c>
      <c r="J1993" s="115"/>
      <c r="K1993" s="76"/>
      <c r="L1993" s="76"/>
      <c r="M1993" s="76"/>
      <c r="N1993" s="76" t="s">
        <v>182</v>
      </c>
      <c r="O1993" s="76"/>
      <c r="P1993" s="117"/>
    </row>
    <row r="1994" spans="1:16" ht="15.75" x14ac:dyDescent="0.2">
      <c r="A1994" s="399" t="s">
        <v>183</v>
      </c>
      <c r="B1994" s="399"/>
      <c r="C1994" s="399"/>
      <c r="D1994" s="399"/>
      <c r="E1994" s="399"/>
      <c r="F1994" s="76"/>
      <c r="G1994" s="76"/>
      <c r="H1994" s="115"/>
      <c r="I1994" s="76" t="s">
        <v>201</v>
      </c>
      <c r="J1994" s="115"/>
      <c r="K1994" s="76"/>
      <c r="L1994" s="76"/>
      <c r="M1994" s="76"/>
      <c r="N1994" s="76" t="s">
        <v>124</v>
      </c>
      <c r="O1994" s="76"/>
      <c r="P1994" s="117"/>
    </row>
    <row r="1995" spans="1:16" x14ac:dyDescent="0.2">
      <c r="A1995"/>
      <c r="B1995"/>
      <c r="C1995"/>
      <c r="D1995"/>
      <c r="E1995" s="242"/>
      <c r="F1995"/>
      <c r="G1995"/>
      <c r="H1995"/>
      <c r="I1995"/>
      <c r="J1995"/>
      <c r="K1995"/>
      <c r="L1995"/>
      <c r="M1995"/>
      <c r="N1995"/>
      <c r="O1995"/>
      <c r="P1995"/>
    </row>
    <row r="1996" spans="1:16" x14ac:dyDescent="0.2">
      <c r="A1996" s="185" t="s">
        <v>224</v>
      </c>
      <c r="B1996" s="185"/>
      <c r="C1996" s="185"/>
      <c r="D1996" s="185"/>
      <c r="E1996" s="242"/>
      <c r="F1996"/>
      <c r="G1996"/>
      <c r="H1996"/>
      <c r="I1996"/>
      <c r="J1996"/>
      <c r="K1996"/>
      <c r="L1996"/>
      <c r="M1996"/>
      <c r="N1996"/>
      <c r="O1996"/>
      <c r="P1996"/>
    </row>
    <row r="1997" spans="1:16" x14ac:dyDescent="0.2">
      <c r="A1997"/>
      <c r="B1997"/>
      <c r="C1997"/>
      <c r="D1997"/>
      <c r="E1997" s="242"/>
      <c r="F1997"/>
      <c r="G1997"/>
      <c r="H1997"/>
      <c r="I1997"/>
      <c r="J1997"/>
      <c r="K1997"/>
      <c r="L1997"/>
      <c r="M1997"/>
      <c r="N1997"/>
      <c r="O1997"/>
      <c r="P1997"/>
    </row>
    <row r="1998" spans="1:16" x14ac:dyDescent="0.2">
      <c r="A1998"/>
      <c r="B1998"/>
      <c r="C1998"/>
      <c r="D1998"/>
      <c r="E1998" s="242"/>
      <c r="F1998"/>
      <c r="G1998"/>
      <c r="H1998"/>
      <c r="I1998"/>
      <c r="J1998"/>
      <c r="K1998"/>
      <c r="L1998"/>
      <c r="M1998"/>
      <c r="N1998"/>
      <c r="O1998"/>
      <c r="P1998"/>
    </row>
    <row r="1999" spans="1:16" x14ac:dyDescent="0.2">
      <c r="A1999"/>
      <c r="B1999"/>
      <c r="C1999"/>
      <c r="D1999"/>
      <c r="E1999" s="242"/>
      <c r="F1999"/>
      <c r="G1999"/>
      <c r="H1999"/>
      <c r="I1999"/>
      <c r="J1999"/>
      <c r="K1999"/>
      <c r="L1999"/>
      <c r="M1999"/>
      <c r="N1999"/>
      <c r="O1999"/>
      <c r="P1999"/>
    </row>
    <row r="2000" spans="1:16" x14ac:dyDescent="0.2">
      <c r="A2000"/>
      <c r="B2000"/>
      <c r="C2000"/>
      <c r="D2000"/>
      <c r="E2000" s="242"/>
      <c r="F2000"/>
      <c r="G2000"/>
      <c r="H2000"/>
      <c r="I2000"/>
      <c r="J2000"/>
      <c r="K2000"/>
      <c r="L2000"/>
      <c r="M2000"/>
      <c r="N2000"/>
      <c r="O2000"/>
      <c r="P2000"/>
    </row>
    <row r="2001" spans="1:16" x14ac:dyDescent="0.2">
      <c r="A2001"/>
      <c r="B2001"/>
      <c r="C2001"/>
      <c r="D2001"/>
      <c r="E2001" s="242"/>
      <c r="F2001"/>
      <c r="G2001"/>
      <c r="H2001"/>
      <c r="I2001"/>
      <c r="J2001"/>
      <c r="K2001"/>
      <c r="L2001"/>
      <c r="M2001"/>
      <c r="N2001"/>
      <c r="O2001"/>
      <c r="P2001"/>
    </row>
    <row r="2002" spans="1:16" ht="15.75" x14ac:dyDescent="0.2">
      <c r="A2002" s="399" t="s">
        <v>164</v>
      </c>
      <c r="B2002" s="399"/>
      <c r="C2002" s="399"/>
      <c r="D2002" s="399"/>
      <c r="E2002" s="399"/>
      <c r="F2002" s="399"/>
      <c r="G2002" s="399"/>
      <c r="H2002" s="399"/>
      <c r="I2002" s="399"/>
      <c r="J2002" s="399"/>
      <c r="K2002" s="399"/>
      <c r="L2002" s="399"/>
      <c r="M2002" s="399"/>
      <c r="N2002" s="399"/>
      <c r="O2002" s="399"/>
      <c r="P2002" s="399"/>
    </row>
    <row r="2003" spans="1:16" ht="15.75" x14ac:dyDescent="0.2">
      <c r="A2003" s="399" t="s">
        <v>1</v>
      </c>
      <c r="B2003" s="399"/>
      <c r="C2003" s="399"/>
      <c r="D2003" s="399"/>
      <c r="E2003" s="399"/>
      <c r="F2003" s="399"/>
      <c r="G2003" s="399"/>
      <c r="H2003" s="399"/>
      <c r="I2003" s="399"/>
      <c r="J2003" s="399"/>
      <c r="K2003" s="399"/>
      <c r="L2003" s="399"/>
      <c r="M2003" s="399"/>
      <c r="N2003" s="399"/>
      <c r="O2003" s="399"/>
      <c r="P2003" s="399"/>
    </row>
    <row r="2004" spans="1:16" ht="15.75" x14ac:dyDescent="0.2">
      <c r="A2004" s="76"/>
      <c r="B2004" s="76"/>
      <c r="C2004" s="76"/>
      <c r="D2004" s="76"/>
      <c r="E2004" s="76"/>
      <c r="F2004" s="76"/>
      <c r="G2004" s="76"/>
      <c r="H2004" s="76"/>
      <c r="I2004" s="76"/>
      <c r="J2004" s="76"/>
      <c r="K2004" s="76"/>
      <c r="L2004" s="76"/>
      <c r="M2004" s="76"/>
      <c r="N2004" s="76"/>
      <c r="O2004" s="76"/>
      <c r="P2004" s="76"/>
    </row>
    <row r="2005" spans="1:16" ht="15.75" x14ac:dyDescent="0.2">
      <c r="A2005" s="421" t="s">
        <v>256</v>
      </c>
      <c r="B2005" s="421"/>
      <c r="C2005" s="421"/>
      <c r="D2005" s="421"/>
      <c r="E2005" s="421"/>
      <c r="F2005" s="421"/>
      <c r="G2005" s="421"/>
      <c r="H2005" s="421"/>
      <c r="I2005" s="421"/>
      <c r="J2005" s="421"/>
      <c r="K2005" s="421"/>
      <c r="L2005" s="421"/>
      <c r="M2005" s="421"/>
      <c r="N2005" s="421"/>
      <c r="O2005" s="421"/>
      <c r="P2005" s="421"/>
    </row>
    <row r="2006" spans="1:16" ht="16.5" thickBot="1" x14ac:dyDescent="0.25">
      <c r="A2006" s="77"/>
      <c r="B2006" s="77"/>
      <c r="C2006" s="77"/>
      <c r="D2006" s="77"/>
      <c r="E2006" s="116"/>
      <c r="F2006" s="77"/>
      <c r="G2006" s="77"/>
      <c r="H2006" s="77"/>
      <c r="I2006" s="77"/>
      <c r="J2006" s="77"/>
      <c r="K2006" s="77"/>
      <c r="L2006" s="77"/>
      <c r="M2006" s="77"/>
      <c r="N2006" s="77"/>
      <c r="O2006" s="77"/>
      <c r="P2006" s="77"/>
    </row>
    <row r="2007" spans="1:16" ht="16.5" thickBot="1" x14ac:dyDescent="0.25">
      <c r="A2007" s="78" t="s">
        <v>2</v>
      </c>
      <c r="B2007" s="408" t="s">
        <v>126</v>
      </c>
      <c r="C2007" s="409"/>
      <c r="D2007" s="79" t="s">
        <v>3</v>
      </c>
      <c r="E2007" s="408">
        <v>2019</v>
      </c>
      <c r="F2007" s="410"/>
      <c r="G2007" s="410"/>
      <c r="H2007" s="409"/>
      <c r="I2007" s="79" t="s">
        <v>4</v>
      </c>
      <c r="J2007" s="80" t="s">
        <v>186</v>
      </c>
      <c r="K2007" s="80"/>
      <c r="L2007" s="80"/>
      <c r="M2007" s="80" t="s">
        <v>5</v>
      </c>
      <c r="N2007" s="408" t="s">
        <v>167</v>
      </c>
      <c r="O2007" s="410"/>
      <c r="P2007" s="413"/>
    </row>
    <row r="2008" spans="1:16" ht="16.5" thickBot="1" x14ac:dyDescent="0.25">
      <c r="A2008" s="77"/>
      <c r="B2008" s="77"/>
      <c r="C2008" s="77"/>
      <c r="D2008" s="77"/>
      <c r="E2008" s="116"/>
      <c r="F2008" s="77"/>
      <c r="G2008" s="77"/>
      <c r="H2008" s="77"/>
      <c r="I2008" s="77"/>
      <c r="J2008" s="77"/>
      <c r="K2008" s="77"/>
      <c r="L2008" s="77"/>
      <c r="M2008" s="77"/>
      <c r="N2008" s="77"/>
      <c r="O2008" s="77"/>
      <c r="P2008" s="77"/>
    </row>
    <row r="2009" spans="1:16" ht="16.5" thickBot="1" x14ac:dyDescent="0.25">
      <c r="A2009" s="78" t="s">
        <v>6</v>
      </c>
      <c r="B2009" s="475" t="s">
        <v>168</v>
      </c>
      <c r="C2009" s="476"/>
      <c r="D2009" s="79" t="s">
        <v>7</v>
      </c>
      <c r="E2009" s="408" t="s">
        <v>169</v>
      </c>
      <c r="F2009" s="410"/>
      <c r="G2009" s="410"/>
      <c r="H2009" s="409"/>
      <c r="I2009" s="79" t="s">
        <v>8</v>
      </c>
      <c r="J2009" s="80">
        <v>16</v>
      </c>
      <c r="K2009" s="80"/>
      <c r="L2009" s="80"/>
      <c r="M2009" s="80" t="s">
        <v>9</v>
      </c>
      <c r="N2009" s="80"/>
      <c r="O2009" s="178"/>
      <c r="P2009" s="179">
        <v>50</v>
      </c>
    </row>
    <row r="2010" spans="1:16" ht="16.5" thickBot="1" x14ac:dyDescent="0.25">
      <c r="A2010" s="77"/>
      <c r="B2010" s="77"/>
      <c r="C2010" s="77"/>
      <c r="D2010" s="77"/>
      <c r="E2010" s="116"/>
      <c r="F2010" s="77"/>
      <c r="G2010" s="77"/>
      <c r="H2010" s="77"/>
      <c r="I2010" s="77"/>
      <c r="J2010" s="77"/>
      <c r="K2010" s="77"/>
      <c r="L2010" s="77"/>
      <c r="M2010" s="77"/>
      <c r="N2010" s="77"/>
      <c r="O2010" s="77"/>
      <c r="P2010" s="77"/>
    </row>
    <row r="2011" spans="1:16" ht="16.5" thickBot="1" x14ac:dyDescent="0.25">
      <c r="A2011" s="411" t="s">
        <v>10</v>
      </c>
      <c r="B2011" s="412"/>
      <c r="C2011" s="408" t="s">
        <v>165</v>
      </c>
      <c r="D2011" s="410"/>
      <c r="E2011" s="410"/>
      <c r="F2011" s="410"/>
      <c r="G2011" s="410"/>
      <c r="H2011" s="410"/>
      <c r="I2011" s="410"/>
      <c r="J2011" s="410"/>
      <c r="K2011" s="410"/>
      <c r="L2011" s="410"/>
      <c r="M2011" s="410"/>
      <c r="N2011" s="410"/>
      <c r="O2011" s="410"/>
      <c r="P2011" s="413"/>
    </row>
    <row r="2012" spans="1:16" ht="16.5" thickBot="1" x14ac:dyDescent="0.25">
      <c r="A2012" s="77"/>
      <c r="B2012" s="77"/>
      <c r="C2012" s="77"/>
      <c r="D2012" s="77"/>
      <c r="E2012" s="116"/>
      <c r="F2012" s="77"/>
      <c r="G2012" s="77"/>
      <c r="H2012" s="77"/>
      <c r="I2012" s="77"/>
      <c r="J2012" s="77"/>
      <c r="K2012" s="77"/>
      <c r="L2012" s="77"/>
      <c r="M2012" s="77"/>
      <c r="N2012" s="77"/>
      <c r="O2012" s="77"/>
      <c r="P2012" s="77"/>
    </row>
    <row r="2013" spans="1:16" ht="16.5" thickBot="1" x14ac:dyDescent="0.25">
      <c r="A2013" s="411" t="s">
        <v>11</v>
      </c>
      <c r="B2013" s="412"/>
      <c r="C2013" s="408" t="s">
        <v>194</v>
      </c>
      <c r="D2013" s="410"/>
      <c r="E2013" s="410"/>
      <c r="F2013" s="410"/>
      <c r="G2013" s="410"/>
      <c r="H2013" s="410"/>
      <c r="I2013" s="410"/>
      <c r="J2013" s="410"/>
      <c r="K2013" s="410"/>
      <c r="L2013" s="410"/>
      <c r="M2013" s="410"/>
      <c r="N2013" s="410"/>
      <c r="O2013" s="410"/>
      <c r="P2013" s="413"/>
    </row>
    <row r="2014" spans="1:16" ht="16.5" thickBot="1" x14ac:dyDescent="0.25">
      <c r="A2014" s="81"/>
      <c r="B2014" s="81"/>
      <c r="C2014" s="81"/>
      <c r="D2014" s="81"/>
      <c r="E2014" s="115"/>
      <c r="F2014" s="81"/>
      <c r="G2014" s="81"/>
      <c r="H2014" s="81"/>
      <c r="I2014" s="81"/>
      <c r="J2014" s="81"/>
      <c r="K2014" s="81"/>
      <c r="L2014" s="81"/>
      <c r="M2014" s="81"/>
      <c r="N2014" s="81"/>
      <c r="O2014" s="81"/>
      <c r="P2014" s="81"/>
    </row>
    <row r="2015" spans="1:16" ht="63.75" thickBot="1" x14ac:dyDescent="0.25">
      <c r="A2015" s="274" t="s">
        <v>12</v>
      </c>
      <c r="B2015" s="276" t="s">
        <v>13</v>
      </c>
      <c r="C2015" s="277"/>
      <c r="D2015" s="278" t="s">
        <v>220</v>
      </c>
      <c r="E2015" s="265" t="s">
        <v>15</v>
      </c>
      <c r="F2015" s="266"/>
      <c r="G2015" s="266"/>
      <c r="H2015" s="266"/>
      <c r="I2015" s="267"/>
      <c r="J2015" s="278" t="s">
        <v>16</v>
      </c>
      <c r="K2015" s="278" t="s">
        <v>17</v>
      </c>
      <c r="L2015" s="265" t="s">
        <v>18</v>
      </c>
      <c r="M2015" s="266"/>
      <c r="N2015" s="267"/>
      <c r="O2015" s="268" t="s">
        <v>115</v>
      </c>
      <c r="P2015" s="269"/>
    </row>
    <row r="2016" spans="1:16" ht="32.25" thickBot="1" x14ac:dyDescent="0.25">
      <c r="A2016" s="275"/>
      <c r="B2016" s="82" t="s">
        <v>19</v>
      </c>
      <c r="C2016" s="83" t="s">
        <v>20</v>
      </c>
      <c r="D2016" s="279"/>
      <c r="E2016" s="84" t="s">
        <v>21</v>
      </c>
      <c r="F2016" s="84" t="s">
        <v>22</v>
      </c>
      <c r="G2016" s="85" t="s">
        <v>23</v>
      </c>
      <c r="H2016" s="119" t="s">
        <v>24</v>
      </c>
      <c r="I2016" s="86" t="s">
        <v>25</v>
      </c>
      <c r="J2016" s="279"/>
      <c r="K2016" s="279"/>
      <c r="L2016" s="176" t="s">
        <v>223</v>
      </c>
      <c r="M2016" s="85" t="s">
        <v>221</v>
      </c>
      <c r="N2016" s="83" t="s">
        <v>222</v>
      </c>
      <c r="O2016" s="270"/>
      <c r="P2016" s="271"/>
    </row>
    <row r="2017" spans="1:16" ht="15.75" x14ac:dyDescent="0.2">
      <c r="A2017" s="151">
        <v>45688</v>
      </c>
      <c r="B2017" s="155"/>
      <c r="C2017" s="155">
        <v>242998</v>
      </c>
      <c r="D2017" s="148"/>
      <c r="E2017" s="100"/>
      <c r="F2017" s="96"/>
      <c r="G2017" s="152"/>
      <c r="H2017" s="153"/>
      <c r="I2017" s="157">
        <f>G2017*H2017</f>
        <v>0</v>
      </c>
      <c r="J2017" s="149"/>
      <c r="K2017" s="99"/>
      <c r="L2017" s="173"/>
      <c r="M2017" s="94"/>
      <c r="N2017" s="100"/>
      <c r="O2017" s="406"/>
      <c r="P2017" s="407"/>
    </row>
    <row r="2018" spans="1:16" ht="15.75" x14ac:dyDescent="0.2">
      <c r="A2018" s="151">
        <v>45694</v>
      </c>
      <c r="B2018" s="155">
        <v>242998</v>
      </c>
      <c r="C2018" s="155">
        <v>243366</v>
      </c>
      <c r="D2018" s="148">
        <f>+C2018-B2018</f>
        <v>368</v>
      </c>
      <c r="E2018" s="100" t="s">
        <v>360</v>
      </c>
      <c r="F2018" s="120" t="s">
        <v>361</v>
      </c>
      <c r="G2018" s="152">
        <v>20.5761</v>
      </c>
      <c r="H2018" s="153">
        <v>24.3</v>
      </c>
      <c r="I2018" s="157">
        <f>G2018*H2018</f>
        <v>499.99923000000001</v>
      </c>
      <c r="J2018" s="149">
        <f>D2018/G2018</f>
        <v>17.884827542634415</v>
      </c>
      <c r="K2018" s="99">
        <v>45694</v>
      </c>
      <c r="L2018" s="173" t="s">
        <v>227</v>
      </c>
      <c r="M2018" s="94" t="s">
        <v>174</v>
      </c>
      <c r="N2018" s="100" t="s">
        <v>257</v>
      </c>
      <c r="O2018" s="406" t="s">
        <v>202</v>
      </c>
      <c r="P2018" s="407"/>
    </row>
    <row r="2019" spans="1:16" ht="15.75" x14ac:dyDescent="0.2">
      <c r="A2019" s="151">
        <v>45695</v>
      </c>
      <c r="B2019" s="155">
        <v>243366</v>
      </c>
      <c r="C2019" s="155">
        <v>243611</v>
      </c>
      <c r="D2019" s="148">
        <f>+C2019-B2019</f>
        <v>245</v>
      </c>
      <c r="E2019" s="100" t="s">
        <v>362</v>
      </c>
      <c r="F2019" s="96" t="s">
        <v>363</v>
      </c>
      <c r="G2019" s="152">
        <v>20.5761</v>
      </c>
      <c r="H2019" s="153">
        <v>24.3</v>
      </c>
      <c r="I2019" s="157">
        <f>G2019*H2019</f>
        <v>499.99923000000001</v>
      </c>
      <c r="J2019" s="149">
        <f>D2019/G2019</f>
        <v>11.907018336808239</v>
      </c>
      <c r="K2019" s="99">
        <v>45695</v>
      </c>
      <c r="L2019" s="173" t="s">
        <v>227</v>
      </c>
      <c r="M2019" s="94" t="s">
        <v>174</v>
      </c>
      <c r="N2019" s="100" t="s">
        <v>257</v>
      </c>
      <c r="O2019" s="406" t="s">
        <v>364</v>
      </c>
      <c r="P2019" s="407"/>
    </row>
    <row r="2020" spans="1:16" ht="15.75" x14ac:dyDescent="0.2">
      <c r="A2020" s="151"/>
      <c r="B2020" s="152"/>
      <c r="C2020" s="152"/>
      <c r="D2020" s="148">
        <f>+C2020-B2020</f>
        <v>0</v>
      </c>
      <c r="E2020" s="100"/>
      <c r="F2020" s="96"/>
      <c r="G2020" s="152"/>
      <c r="H2020" s="153"/>
      <c r="I2020" s="157">
        <f>G2020*H2020</f>
        <v>0</v>
      </c>
      <c r="J2020" s="149" t="e">
        <f>D2020/G2020</f>
        <v>#DIV/0!</v>
      </c>
      <c r="K2020" s="99"/>
      <c r="L2020" s="173"/>
      <c r="M2020" s="94"/>
      <c r="N2020" s="100"/>
      <c r="O2020" s="102"/>
      <c r="P2020" s="103"/>
    </row>
    <row r="2021" spans="1:16" ht="16.5" thickBot="1" x14ac:dyDescent="0.25">
      <c r="A2021" s="93"/>
      <c r="B2021" s="128"/>
      <c r="C2021" s="128"/>
      <c r="D2021" s="129"/>
      <c r="E2021" s="100"/>
      <c r="F2021" s="96"/>
      <c r="G2021" s="96"/>
      <c r="H2021" s="97"/>
      <c r="I2021" s="91"/>
      <c r="J2021" s="98"/>
      <c r="K2021" s="92"/>
      <c r="L2021" s="174"/>
      <c r="M2021" s="163"/>
      <c r="N2021" s="101"/>
      <c r="O2021" s="183"/>
      <c r="P2021" s="184"/>
    </row>
    <row r="2022" spans="1:16" ht="16.5" thickBot="1" x14ac:dyDescent="0.25">
      <c r="A2022" s="265" t="s">
        <v>28</v>
      </c>
      <c r="B2022" s="104"/>
      <c r="C2022" s="105"/>
      <c r="D2022" s="106">
        <f>SUM(D2017:D2021)</f>
        <v>613</v>
      </c>
      <c r="E2022" s="111"/>
      <c r="F2022" s="107"/>
      <c r="G2022" s="118">
        <f>SUM(G2017:G2021)</f>
        <v>41.152200000000001</v>
      </c>
      <c r="H2022" s="105"/>
      <c r="I2022" s="118">
        <f>SUM(I2017:I2021)</f>
        <v>999.99846000000002</v>
      </c>
      <c r="J2022" s="109">
        <f>D2022/G2022</f>
        <v>14.895922939721327</v>
      </c>
      <c r="K2022" s="110"/>
      <c r="L2022" s="175"/>
      <c r="M2022" s="111"/>
      <c r="N2022" s="112"/>
      <c r="O2022" s="263"/>
      <c r="P2022" s="264"/>
    </row>
    <row r="2023" spans="1:16" ht="15.75" x14ac:dyDescent="0.2">
      <c r="A2023" s="76"/>
      <c r="B2023" s="113"/>
      <c r="C2023" s="113"/>
      <c r="D2023" s="113"/>
      <c r="E2023" s="76"/>
      <c r="F2023" s="113"/>
      <c r="G2023" s="113"/>
      <c r="H2023" s="113"/>
      <c r="I2023" s="76"/>
      <c r="J2023" s="76"/>
      <c r="K2023" s="76"/>
      <c r="L2023" s="76"/>
      <c r="M2023" s="76"/>
      <c r="N2023" s="76"/>
      <c r="O2023" s="113"/>
      <c r="P2023" s="114"/>
    </row>
    <row r="2024" spans="1:16" ht="15.75" x14ac:dyDescent="0.2">
      <c r="A2024" s="76"/>
      <c r="B2024" s="113"/>
      <c r="C2024" s="113"/>
      <c r="D2024" s="113"/>
      <c r="E2024" s="76"/>
      <c r="F2024" s="113"/>
      <c r="G2024" s="113"/>
      <c r="H2024" s="113"/>
      <c r="I2024" s="76"/>
      <c r="J2024" s="76"/>
      <c r="K2024" s="76"/>
      <c r="L2024" s="76"/>
      <c r="M2024" s="76"/>
      <c r="N2024" s="76"/>
      <c r="O2024" s="113"/>
      <c r="P2024" s="114"/>
    </row>
    <row r="2025" spans="1:16" ht="15.75" x14ac:dyDescent="0.2">
      <c r="A2025" s="76"/>
      <c r="B2025" s="113"/>
      <c r="C2025" s="113"/>
      <c r="D2025" s="113"/>
      <c r="E2025" s="76"/>
      <c r="F2025" s="113"/>
      <c r="G2025" s="113"/>
      <c r="H2025" s="113"/>
      <c r="I2025" s="76"/>
      <c r="J2025" s="76"/>
      <c r="K2025" s="76"/>
      <c r="L2025" s="76"/>
      <c r="M2025" s="1"/>
      <c r="N2025" s="1"/>
      <c r="O2025" s="3"/>
      <c r="P2025" s="114"/>
    </row>
    <row r="2026" spans="1:16" ht="15.75" x14ac:dyDescent="0.2">
      <c r="A2026" s="115"/>
      <c r="B2026" s="398" t="s">
        <v>29</v>
      </c>
      <c r="C2026" s="398"/>
      <c r="D2026" s="398"/>
      <c r="E2026" s="116"/>
      <c r="F2026" s="116"/>
      <c r="G2026" s="116"/>
      <c r="H2026" s="115"/>
      <c r="I2026" s="116" t="s">
        <v>30</v>
      </c>
      <c r="J2026" s="115"/>
      <c r="K2026" s="116"/>
      <c r="L2026" s="116"/>
      <c r="M2026" s="116"/>
      <c r="N2026" s="116" t="s">
        <v>31</v>
      </c>
      <c r="O2026" s="116"/>
      <c r="P2026" s="117"/>
    </row>
    <row r="2027" spans="1:16" ht="15.75" x14ac:dyDescent="0.2">
      <c r="A2027" s="116"/>
      <c r="B2027" s="399" t="s">
        <v>185</v>
      </c>
      <c r="C2027" s="399"/>
      <c r="D2027" s="399"/>
      <c r="E2027" s="76"/>
      <c r="F2027" s="76"/>
      <c r="G2027" s="76"/>
      <c r="H2027" s="115"/>
      <c r="I2027" s="76" t="s">
        <v>199</v>
      </c>
      <c r="J2027" s="115"/>
      <c r="K2027" s="76"/>
      <c r="L2027" s="76"/>
      <c r="M2027" s="76"/>
      <c r="N2027" s="76" t="s">
        <v>182</v>
      </c>
      <c r="O2027" s="76"/>
      <c r="P2027" s="117"/>
    </row>
    <row r="2028" spans="1:16" ht="15.75" x14ac:dyDescent="0.2">
      <c r="A2028" s="399" t="s">
        <v>183</v>
      </c>
      <c r="B2028" s="399"/>
      <c r="C2028" s="399"/>
      <c r="D2028" s="399"/>
      <c r="E2028" s="399"/>
      <c r="F2028" s="76"/>
      <c r="G2028" s="76"/>
      <c r="H2028" s="115"/>
      <c r="I2028" s="76" t="s">
        <v>201</v>
      </c>
      <c r="J2028" s="115"/>
      <c r="K2028" s="76"/>
      <c r="L2028" s="76"/>
      <c r="M2028" s="76"/>
      <c r="N2028" s="76" t="s">
        <v>124</v>
      </c>
      <c r="O2028" s="76"/>
      <c r="P2028" s="117"/>
    </row>
    <row r="2029" spans="1:16" x14ac:dyDescent="0.2">
      <c r="A2029"/>
      <c r="B2029"/>
      <c r="C2029"/>
      <c r="D2029"/>
      <c r="E2029" s="242"/>
      <c r="F2029"/>
      <c r="G2029"/>
      <c r="H2029"/>
      <c r="I2029"/>
      <c r="J2029"/>
      <c r="K2029"/>
      <c r="L2029"/>
      <c r="M2029"/>
      <c r="N2029"/>
      <c r="O2029"/>
      <c r="P2029"/>
    </row>
    <row r="2030" spans="1:16" x14ac:dyDescent="0.2">
      <c r="A2030" s="185" t="s">
        <v>224</v>
      </c>
      <c r="B2030" s="185"/>
      <c r="C2030" s="185"/>
      <c r="D2030" s="185"/>
      <c r="E2030" s="242"/>
      <c r="F2030"/>
      <c r="G2030"/>
      <c r="H2030"/>
      <c r="I2030"/>
      <c r="J2030"/>
      <c r="K2030"/>
      <c r="L2030"/>
      <c r="M2030"/>
      <c r="N2030"/>
      <c r="O2030"/>
      <c r="P2030"/>
    </row>
    <row r="2031" spans="1:16" x14ac:dyDescent="0.2">
      <c r="A2031"/>
      <c r="B2031"/>
      <c r="C2031"/>
      <c r="D2031"/>
      <c r="E2031" s="242"/>
      <c r="F2031"/>
      <c r="G2031"/>
      <c r="H2031"/>
      <c r="I2031"/>
      <c r="J2031"/>
      <c r="K2031"/>
      <c r="L2031"/>
      <c r="M2031"/>
      <c r="N2031"/>
      <c r="O2031"/>
      <c r="P2031"/>
    </row>
    <row r="2032" spans="1:16" x14ac:dyDescent="0.2">
      <c r="A2032"/>
      <c r="B2032"/>
      <c r="C2032"/>
      <c r="D2032"/>
      <c r="E2032" s="242"/>
      <c r="F2032"/>
      <c r="G2032"/>
      <c r="H2032"/>
      <c r="I2032"/>
      <c r="J2032"/>
      <c r="K2032"/>
      <c r="L2032"/>
      <c r="M2032"/>
      <c r="N2032"/>
      <c r="O2032"/>
      <c r="P2032"/>
    </row>
    <row r="2033" spans="1:16" x14ac:dyDescent="0.2">
      <c r="A2033"/>
      <c r="B2033"/>
      <c r="C2033"/>
      <c r="D2033"/>
      <c r="E2033" s="242"/>
      <c r="F2033"/>
      <c r="G2033"/>
      <c r="H2033"/>
      <c r="I2033"/>
      <c r="J2033"/>
      <c r="K2033"/>
      <c r="L2033"/>
      <c r="M2033"/>
      <c r="N2033"/>
      <c r="O2033"/>
      <c r="P2033"/>
    </row>
    <row r="2034" spans="1:16" x14ac:dyDescent="0.2">
      <c r="A2034"/>
      <c r="B2034"/>
      <c r="C2034"/>
      <c r="D2034"/>
      <c r="E2034" s="242"/>
      <c r="F2034"/>
      <c r="G2034"/>
      <c r="H2034"/>
      <c r="I2034"/>
      <c r="J2034"/>
      <c r="K2034"/>
      <c r="L2034"/>
      <c r="M2034"/>
      <c r="N2034"/>
      <c r="O2034"/>
      <c r="P2034"/>
    </row>
    <row r="2035" spans="1:16" x14ac:dyDescent="0.2">
      <c r="A2035"/>
      <c r="B2035"/>
      <c r="C2035"/>
      <c r="D2035"/>
      <c r="E2035" s="242"/>
      <c r="F2035"/>
      <c r="G2035"/>
      <c r="H2035"/>
      <c r="I2035"/>
      <c r="J2035"/>
      <c r="K2035"/>
      <c r="L2035"/>
      <c r="M2035"/>
      <c r="N2035"/>
      <c r="O2035"/>
      <c r="P2035"/>
    </row>
    <row r="2036" spans="1:16" ht="15.75" x14ac:dyDescent="0.2">
      <c r="A2036" s="399" t="s">
        <v>164</v>
      </c>
      <c r="B2036" s="399"/>
      <c r="C2036" s="399"/>
      <c r="D2036" s="399"/>
      <c r="E2036" s="399"/>
      <c r="F2036" s="399"/>
      <c r="G2036" s="399"/>
      <c r="H2036" s="399"/>
      <c r="I2036" s="399"/>
      <c r="J2036" s="399"/>
      <c r="K2036" s="399"/>
      <c r="L2036" s="399"/>
      <c r="M2036" s="399"/>
      <c r="N2036" s="399"/>
      <c r="O2036" s="399"/>
      <c r="P2036" s="399"/>
    </row>
    <row r="2037" spans="1:16" ht="15.75" x14ac:dyDescent="0.2">
      <c r="A2037" s="399" t="s">
        <v>1</v>
      </c>
      <c r="B2037" s="399"/>
      <c r="C2037" s="399"/>
      <c r="D2037" s="399"/>
      <c r="E2037" s="399"/>
      <c r="F2037" s="399"/>
      <c r="G2037" s="399"/>
      <c r="H2037" s="399"/>
      <c r="I2037" s="399"/>
      <c r="J2037" s="399"/>
      <c r="K2037" s="399"/>
      <c r="L2037" s="399"/>
      <c r="M2037" s="399"/>
      <c r="N2037" s="399"/>
      <c r="O2037" s="399"/>
      <c r="P2037" s="399"/>
    </row>
    <row r="2038" spans="1:16" ht="15.75" x14ac:dyDescent="0.2">
      <c r="A2038" s="76"/>
      <c r="B2038" s="76"/>
      <c r="C2038" s="76"/>
      <c r="D2038" s="76"/>
      <c r="E2038" s="76"/>
      <c r="F2038" s="76"/>
      <c r="G2038" s="76"/>
      <c r="H2038" s="76"/>
      <c r="I2038" s="76"/>
      <c r="J2038" s="76"/>
      <c r="K2038" s="76"/>
      <c r="L2038" s="76"/>
      <c r="M2038" s="76"/>
      <c r="N2038" s="76"/>
      <c r="O2038" s="76"/>
      <c r="P2038" s="76"/>
    </row>
    <row r="2039" spans="1:16" ht="15.75" x14ac:dyDescent="0.2">
      <c r="A2039" s="421" t="s">
        <v>256</v>
      </c>
      <c r="B2039" s="421"/>
      <c r="C2039" s="421"/>
      <c r="D2039" s="421"/>
      <c r="E2039" s="421"/>
      <c r="F2039" s="421"/>
      <c r="G2039" s="421"/>
      <c r="H2039" s="421"/>
      <c r="I2039" s="421"/>
      <c r="J2039" s="421"/>
      <c r="K2039" s="421"/>
      <c r="L2039" s="421"/>
      <c r="M2039" s="421"/>
      <c r="N2039" s="421"/>
      <c r="O2039" s="421"/>
      <c r="P2039" s="421"/>
    </row>
    <row r="2040" spans="1:16" ht="16.5" thickBot="1" x14ac:dyDescent="0.25">
      <c r="A2040" s="77"/>
      <c r="B2040" s="77"/>
      <c r="C2040" s="77"/>
      <c r="D2040" s="77"/>
      <c r="E2040" s="116"/>
      <c r="F2040" s="77"/>
      <c r="G2040" s="77"/>
      <c r="H2040" s="77"/>
      <c r="I2040" s="77"/>
      <c r="J2040" s="77"/>
      <c r="K2040" s="77"/>
      <c r="L2040" s="77"/>
      <c r="M2040" s="77"/>
      <c r="N2040" s="77"/>
      <c r="O2040" s="77"/>
      <c r="P2040" s="77"/>
    </row>
    <row r="2041" spans="1:16" ht="16.5" thickBot="1" x14ac:dyDescent="0.25">
      <c r="A2041" s="78" t="s">
        <v>2</v>
      </c>
      <c r="B2041" s="408" t="s">
        <v>126</v>
      </c>
      <c r="C2041" s="409"/>
      <c r="D2041" s="79" t="s">
        <v>3</v>
      </c>
      <c r="E2041" s="408">
        <v>2019</v>
      </c>
      <c r="F2041" s="410"/>
      <c r="G2041" s="410"/>
      <c r="H2041" s="409"/>
      <c r="I2041" s="79" t="s">
        <v>4</v>
      </c>
      <c r="J2041" s="80" t="s">
        <v>186</v>
      </c>
      <c r="K2041" s="80"/>
      <c r="L2041" s="80"/>
      <c r="M2041" s="80" t="s">
        <v>5</v>
      </c>
      <c r="N2041" s="408" t="s">
        <v>167</v>
      </c>
      <c r="O2041" s="410"/>
      <c r="P2041" s="413"/>
    </row>
    <row r="2042" spans="1:16" ht="16.5" thickBot="1" x14ac:dyDescent="0.25">
      <c r="A2042" s="77"/>
      <c r="B2042" s="77"/>
      <c r="C2042" s="77"/>
      <c r="D2042" s="77"/>
      <c r="E2042" s="116"/>
      <c r="F2042" s="77"/>
      <c r="G2042" s="77"/>
      <c r="H2042" s="77"/>
      <c r="I2042" s="77"/>
      <c r="J2042" s="77"/>
      <c r="K2042" s="77"/>
      <c r="L2042" s="77"/>
      <c r="M2042" s="77"/>
      <c r="N2042" s="77"/>
      <c r="O2042" s="77"/>
      <c r="P2042" s="77"/>
    </row>
    <row r="2043" spans="1:16" ht="16.5" thickBot="1" x14ac:dyDescent="0.25">
      <c r="A2043" s="78" t="s">
        <v>6</v>
      </c>
      <c r="B2043" s="475" t="s">
        <v>168</v>
      </c>
      <c r="C2043" s="476"/>
      <c r="D2043" s="79" t="s">
        <v>7</v>
      </c>
      <c r="E2043" s="408" t="s">
        <v>169</v>
      </c>
      <c r="F2043" s="410"/>
      <c r="G2043" s="410"/>
      <c r="H2043" s="409"/>
      <c r="I2043" s="79" t="s">
        <v>8</v>
      </c>
      <c r="J2043" s="80">
        <v>16</v>
      </c>
      <c r="K2043" s="80"/>
      <c r="L2043" s="80"/>
      <c r="M2043" s="80" t="s">
        <v>9</v>
      </c>
      <c r="N2043" s="80"/>
      <c r="O2043" s="178"/>
      <c r="P2043" s="179">
        <v>50</v>
      </c>
    </row>
    <row r="2044" spans="1:16" ht="16.5" thickBot="1" x14ac:dyDescent="0.25">
      <c r="A2044" s="77"/>
      <c r="B2044" s="77"/>
      <c r="C2044" s="77"/>
      <c r="D2044" s="77"/>
      <c r="E2044" s="116"/>
      <c r="F2044" s="77"/>
      <c r="G2044" s="77"/>
      <c r="H2044" s="77"/>
      <c r="I2044" s="77"/>
      <c r="J2044" s="77"/>
      <c r="K2044" s="77"/>
      <c r="L2044" s="77"/>
      <c r="M2044" s="77"/>
      <c r="N2044" s="77"/>
      <c r="O2044" s="77"/>
      <c r="P2044" s="77"/>
    </row>
    <row r="2045" spans="1:16" ht="16.5" thickBot="1" x14ac:dyDescent="0.25">
      <c r="A2045" s="411" t="s">
        <v>10</v>
      </c>
      <c r="B2045" s="412"/>
      <c r="C2045" s="408" t="s">
        <v>165</v>
      </c>
      <c r="D2045" s="410"/>
      <c r="E2045" s="410"/>
      <c r="F2045" s="410"/>
      <c r="G2045" s="410"/>
      <c r="H2045" s="410"/>
      <c r="I2045" s="410"/>
      <c r="J2045" s="410"/>
      <c r="K2045" s="410"/>
      <c r="L2045" s="410"/>
      <c r="M2045" s="410"/>
      <c r="N2045" s="410"/>
      <c r="O2045" s="410"/>
      <c r="P2045" s="413"/>
    </row>
    <row r="2046" spans="1:16" ht="16.5" thickBot="1" x14ac:dyDescent="0.25">
      <c r="A2046" s="77"/>
      <c r="B2046" s="77"/>
      <c r="C2046" s="77"/>
      <c r="D2046" s="77"/>
      <c r="E2046" s="116"/>
      <c r="F2046" s="77"/>
      <c r="G2046" s="77"/>
      <c r="H2046" s="77"/>
      <c r="I2046" s="77"/>
      <c r="J2046" s="77"/>
      <c r="K2046" s="77"/>
      <c r="L2046" s="77"/>
      <c r="M2046" s="77"/>
      <c r="N2046" s="77"/>
      <c r="O2046" s="77"/>
      <c r="P2046" s="77"/>
    </row>
    <row r="2047" spans="1:16" ht="16.5" thickBot="1" x14ac:dyDescent="0.25">
      <c r="A2047" s="411" t="s">
        <v>11</v>
      </c>
      <c r="B2047" s="412"/>
      <c r="C2047" s="408" t="s">
        <v>194</v>
      </c>
      <c r="D2047" s="410"/>
      <c r="E2047" s="410"/>
      <c r="F2047" s="410"/>
      <c r="G2047" s="410"/>
      <c r="H2047" s="410"/>
      <c r="I2047" s="410"/>
      <c r="J2047" s="410"/>
      <c r="K2047" s="410"/>
      <c r="L2047" s="410"/>
      <c r="M2047" s="410"/>
      <c r="N2047" s="410"/>
      <c r="O2047" s="410"/>
      <c r="P2047" s="413"/>
    </row>
    <row r="2048" spans="1:16" ht="16.5" thickBot="1" x14ac:dyDescent="0.25">
      <c r="A2048" s="81"/>
      <c r="B2048" s="81"/>
      <c r="C2048" s="81"/>
      <c r="D2048" s="81"/>
      <c r="E2048" s="115"/>
      <c r="F2048" s="81"/>
      <c r="G2048" s="81"/>
      <c r="H2048" s="81"/>
      <c r="I2048" s="81"/>
      <c r="J2048" s="81"/>
      <c r="K2048" s="81"/>
      <c r="L2048" s="81"/>
      <c r="M2048" s="81"/>
      <c r="N2048" s="81"/>
      <c r="O2048" s="81"/>
      <c r="P2048" s="81"/>
    </row>
    <row r="2049" spans="1:16" ht="63.75" thickBot="1" x14ac:dyDescent="0.25">
      <c r="A2049" s="289" t="s">
        <v>12</v>
      </c>
      <c r="B2049" s="291" t="s">
        <v>13</v>
      </c>
      <c r="C2049" s="292"/>
      <c r="D2049" s="293" t="s">
        <v>220</v>
      </c>
      <c r="E2049" s="282" t="s">
        <v>15</v>
      </c>
      <c r="F2049" s="283"/>
      <c r="G2049" s="283"/>
      <c r="H2049" s="283"/>
      <c r="I2049" s="284"/>
      <c r="J2049" s="293" t="s">
        <v>16</v>
      </c>
      <c r="K2049" s="293" t="s">
        <v>17</v>
      </c>
      <c r="L2049" s="282" t="s">
        <v>18</v>
      </c>
      <c r="M2049" s="283"/>
      <c r="N2049" s="284"/>
      <c r="O2049" s="285" t="s">
        <v>115</v>
      </c>
      <c r="P2049" s="286"/>
    </row>
    <row r="2050" spans="1:16" ht="32.25" thickBot="1" x14ac:dyDescent="0.25">
      <c r="A2050" s="290"/>
      <c r="B2050" s="82" t="s">
        <v>19</v>
      </c>
      <c r="C2050" s="83" t="s">
        <v>20</v>
      </c>
      <c r="D2050" s="294"/>
      <c r="E2050" s="84" t="s">
        <v>21</v>
      </c>
      <c r="F2050" s="84" t="s">
        <v>22</v>
      </c>
      <c r="G2050" s="85" t="s">
        <v>23</v>
      </c>
      <c r="H2050" s="119" t="s">
        <v>24</v>
      </c>
      <c r="I2050" s="86" t="s">
        <v>25</v>
      </c>
      <c r="J2050" s="294"/>
      <c r="K2050" s="294"/>
      <c r="L2050" s="176" t="s">
        <v>223</v>
      </c>
      <c r="M2050" s="85" t="s">
        <v>221</v>
      </c>
      <c r="N2050" s="83" t="s">
        <v>222</v>
      </c>
      <c r="O2050" s="287"/>
      <c r="P2050" s="288"/>
    </row>
    <row r="2051" spans="1:16" ht="15.75" x14ac:dyDescent="0.2">
      <c r="A2051" s="151">
        <v>45695</v>
      </c>
      <c r="B2051" s="155"/>
      <c r="C2051" s="155">
        <v>243611</v>
      </c>
      <c r="D2051" s="148"/>
      <c r="E2051" s="100"/>
      <c r="F2051" s="96"/>
      <c r="G2051" s="152"/>
      <c r="H2051" s="153"/>
      <c r="I2051" s="157"/>
      <c r="J2051" s="149"/>
      <c r="K2051" s="99"/>
      <c r="L2051" s="173"/>
      <c r="M2051" s="94"/>
      <c r="N2051" s="100"/>
      <c r="O2051" s="406"/>
      <c r="P2051" s="407"/>
    </row>
    <row r="2052" spans="1:16" ht="15.75" x14ac:dyDescent="0.2">
      <c r="A2052" s="151">
        <v>45699</v>
      </c>
      <c r="B2052" s="155">
        <v>243611</v>
      </c>
      <c r="C2052" s="155">
        <v>244109</v>
      </c>
      <c r="D2052" s="148">
        <f>+C2052-B2052</f>
        <v>498</v>
      </c>
      <c r="E2052" s="100" t="s">
        <v>373</v>
      </c>
      <c r="F2052" s="120" t="s">
        <v>371</v>
      </c>
      <c r="G2052" s="152">
        <v>12.1212</v>
      </c>
      <c r="H2052" s="153">
        <v>24.75</v>
      </c>
      <c r="I2052" s="157">
        <f>G2052*H2052</f>
        <v>299.99970000000002</v>
      </c>
      <c r="J2052" s="149">
        <f t="shared" ref="J2052:J2057" si="5">D2052/G2052</f>
        <v>41.085041085041084</v>
      </c>
      <c r="K2052" s="99">
        <v>45699</v>
      </c>
      <c r="L2052" s="173" t="s">
        <v>227</v>
      </c>
      <c r="M2052" s="94" t="s">
        <v>174</v>
      </c>
      <c r="N2052" s="100" t="s">
        <v>196</v>
      </c>
      <c r="O2052" s="406" t="s">
        <v>197</v>
      </c>
      <c r="P2052" s="407"/>
    </row>
    <row r="2053" spans="1:16" ht="15.75" x14ac:dyDescent="0.2">
      <c r="A2053" s="151">
        <v>45700</v>
      </c>
      <c r="B2053" s="155">
        <v>244109</v>
      </c>
      <c r="C2053" s="155">
        <v>244377</v>
      </c>
      <c r="D2053" s="148">
        <f>+C2053-B2053</f>
        <v>268</v>
      </c>
      <c r="E2053" s="100" t="s">
        <v>374</v>
      </c>
      <c r="F2053" s="96" t="s">
        <v>375</v>
      </c>
      <c r="G2053" s="152">
        <v>20.202000000000002</v>
      </c>
      <c r="H2053" s="153">
        <v>24.75</v>
      </c>
      <c r="I2053" s="157">
        <f>G2053*H2053</f>
        <v>499.99950000000007</v>
      </c>
      <c r="J2053" s="149">
        <f t="shared" si="5"/>
        <v>13.266013266013266</v>
      </c>
      <c r="K2053" s="99">
        <v>45700</v>
      </c>
      <c r="L2053" s="173" t="s">
        <v>227</v>
      </c>
      <c r="M2053" s="94" t="s">
        <v>174</v>
      </c>
      <c r="N2053" s="100" t="s">
        <v>196</v>
      </c>
      <c r="O2053" s="406" t="s">
        <v>197</v>
      </c>
      <c r="P2053" s="407"/>
    </row>
    <row r="2054" spans="1:16" ht="15.75" x14ac:dyDescent="0.2">
      <c r="A2054" s="151">
        <v>45701</v>
      </c>
      <c r="B2054" s="155">
        <v>244377</v>
      </c>
      <c r="C2054" s="155">
        <v>244612</v>
      </c>
      <c r="D2054" s="148">
        <f>+C2054-B2054</f>
        <v>235</v>
      </c>
      <c r="E2054" s="100" t="s">
        <v>376</v>
      </c>
      <c r="F2054" s="96" t="s">
        <v>370</v>
      </c>
      <c r="G2054" s="152">
        <v>16.260200000000001</v>
      </c>
      <c r="H2054" s="153">
        <v>24.6</v>
      </c>
      <c r="I2054" s="157">
        <f>G2054*H2054</f>
        <v>400.00092000000006</v>
      </c>
      <c r="J2054" s="149">
        <f t="shared" si="5"/>
        <v>14.452466759326452</v>
      </c>
      <c r="K2054" s="99">
        <v>45701</v>
      </c>
      <c r="L2054" s="173" t="s">
        <v>227</v>
      </c>
      <c r="M2054" s="94" t="s">
        <v>174</v>
      </c>
      <c r="N2054" s="100" t="s">
        <v>196</v>
      </c>
      <c r="O2054" s="406" t="s">
        <v>202</v>
      </c>
      <c r="P2054" s="407"/>
    </row>
    <row r="2055" spans="1:16" ht="15.75" x14ac:dyDescent="0.2">
      <c r="A2055" s="151">
        <v>45701</v>
      </c>
      <c r="B2055" s="155">
        <v>244612</v>
      </c>
      <c r="C2055" s="155">
        <v>244848</v>
      </c>
      <c r="D2055" s="148">
        <f>+C2055-B2055</f>
        <v>236</v>
      </c>
      <c r="E2055" s="100" t="s">
        <v>377</v>
      </c>
      <c r="F2055" s="96" t="s">
        <v>370</v>
      </c>
      <c r="G2055" s="152">
        <v>16.260200000000001</v>
      </c>
      <c r="H2055" s="153">
        <v>24.6</v>
      </c>
      <c r="I2055" s="157">
        <f>G2055*H2055</f>
        <v>400.00092000000006</v>
      </c>
      <c r="J2055" s="149">
        <f t="shared" si="5"/>
        <v>14.513966617876777</v>
      </c>
      <c r="K2055" s="99">
        <v>45701</v>
      </c>
      <c r="L2055" s="173" t="s">
        <v>227</v>
      </c>
      <c r="M2055" s="94" t="s">
        <v>174</v>
      </c>
      <c r="N2055" s="100" t="s">
        <v>196</v>
      </c>
      <c r="O2055" s="406" t="s">
        <v>267</v>
      </c>
      <c r="P2055" s="407"/>
    </row>
    <row r="2056" spans="1:16" ht="16.5" thickBot="1" x14ac:dyDescent="0.25">
      <c r="A2056" s="151"/>
      <c r="B2056" s="152"/>
      <c r="C2056" s="155"/>
      <c r="D2056" s="148">
        <f>+C2056-B2056</f>
        <v>0</v>
      </c>
      <c r="E2056" s="100"/>
      <c r="F2056" s="96"/>
      <c r="G2056" s="152"/>
      <c r="H2056" s="153"/>
      <c r="I2056" s="157">
        <f>G2056*H2056</f>
        <v>0</v>
      </c>
      <c r="J2056" s="149" t="e">
        <f t="shared" si="5"/>
        <v>#DIV/0!</v>
      </c>
      <c r="K2056" s="99"/>
      <c r="L2056" s="173"/>
      <c r="M2056" s="94"/>
      <c r="N2056" s="100"/>
      <c r="O2056" s="102"/>
      <c r="P2056" s="103"/>
    </row>
    <row r="2057" spans="1:16" ht="16.5" thickBot="1" x14ac:dyDescent="0.25">
      <c r="A2057" s="282" t="s">
        <v>28</v>
      </c>
      <c r="B2057" s="104"/>
      <c r="C2057" s="105"/>
      <c r="D2057" s="106">
        <f>SUM(D2051:D2056)</f>
        <v>1237</v>
      </c>
      <c r="E2057" s="111"/>
      <c r="F2057" s="107"/>
      <c r="G2057" s="118">
        <f>SUM(G2051:G2056)</f>
        <v>64.843599999999995</v>
      </c>
      <c r="H2057" s="105"/>
      <c r="I2057" s="118">
        <f>SUM(I2051:I2056)</f>
        <v>1600.0010400000001</v>
      </c>
      <c r="J2057" s="109">
        <f t="shared" si="5"/>
        <v>19.076670635189906</v>
      </c>
      <c r="K2057" s="110"/>
      <c r="L2057" s="175"/>
      <c r="M2057" s="111"/>
      <c r="N2057" s="112"/>
      <c r="O2057" s="280"/>
      <c r="P2057" s="281"/>
    </row>
    <row r="2058" spans="1:16" ht="15.75" x14ac:dyDescent="0.2">
      <c r="A2058" s="76"/>
      <c r="B2058" s="113"/>
      <c r="C2058" s="113"/>
      <c r="D2058" s="113"/>
      <c r="E2058" s="76"/>
      <c r="F2058" s="113"/>
      <c r="G2058" s="113"/>
      <c r="H2058" s="113"/>
      <c r="I2058" s="76"/>
      <c r="J2058" s="76"/>
      <c r="K2058" s="76"/>
      <c r="L2058" s="76"/>
      <c r="M2058" s="76"/>
      <c r="N2058" s="76"/>
      <c r="O2058" s="113"/>
      <c r="P2058" s="114"/>
    </row>
    <row r="2059" spans="1:16" ht="15.75" x14ac:dyDescent="0.2">
      <c r="A2059" s="76"/>
      <c r="B2059" s="113"/>
      <c r="C2059" s="113"/>
      <c r="D2059" s="113"/>
      <c r="E2059" s="76"/>
      <c r="F2059" s="113"/>
      <c r="G2059" s="113"/>
      <c r="H2059" s="113"/>
      <c r="I2059" s="76"/>
      <c r="J2059" s="76"/>
      <c r="K2059" s="76"/>
      <c r="L2059" s="76"/>
      <c r="M2059" s="76"/>
      <c r="N2059" s="76"/>
      <c r="O2059" s="113"/>
      <c r="P2059" s="114"/>
    </row>
    <row r="2060" spans="1:16" ht="15.75" x14ac:dyDescent="0.2">
      <c r="A2060" s="76"/>
      <c r="B2060" s="113"/>
      <c r="C2060" s="113"/>
      <c r="D2060" s="113"/>
      <c r="E2060" s="76"/>
      <c r="F2060" s="113"/>
      <c r="G2060" s="113"/>
      <c r="H2060" s="113"/>
      <c r="I2060" s="76"/>
      <c r="J2060" s="76"/>
      <c r="K2060" s="76"/>
      <c r="L2060" s="76"/>
      <c r="M2060" s="1"/>
      <c r="N2060" s="1"/>
      <c r="O2060" s="3"/>
      <c r="P2060" s="114"/>
    </row>
    <row r="2061" spans="1:16" ht="15.75" x14ac:dyDescent="0.2">
      <c r="A2061" s="115"/>
      <c r="B2061" s="398" t="s">
        <v>29</v>
      </c>
      <c r="C2061" s="398"/>
      <c r="D2061" s="398"/>
      <c r="E2061" s="116"/>
      <c r="F2061" s="116"/>
      <c r="G2061" s="116"/>
      <c r="H2061" s="115"/>
      <c r="I2061" s="116" t="s">
        <v>30</v>
      </c>
      <c r="J2061" s="115"/>
      <c r="K2061" s="116"/>
      <c r="L2061" s="116"/>
      <c r="M2061" s="116"/>
      <c r="N2061" s="116" t="s">
        <v>31</v>
      </c>
      <c r="O2061" s="116"/>
      <c r="P2061" s="117"/>
    </row>
    <row r="2062" spans="1:16" ht="15.75" x14ac:dyDescent="0.2">
      <c r="A2062" s="116"/>
      <c r="B2062" s="399" t="s">
        <v>185</v>
      </c>
      <c r="C2062" s="399"/>
      <c r="D2062" s="399"/>
      <c r="E2062" s="76"/>
      <c r="F2062" s="76"/>
      <c r="G2062" s="76"/>
      <c r="H2062" s="115"/>
      <c r="I2062" s="76" t="s">
        <v>388</v>
      </c>
      <c r="J2062" s="115"/>
      <c r="K2062" s="76"/>
      <c r="L2062" s="76"/>
      <c r="M2062" s="76"/>
      <c r="N2062" s="76" t="s">
        <v>182</v>
      </c>
      <c r="O2062" s="76"/>
      <c r="P2062" s="117"/>
    </row>
    <row r="2063" spans="1:16" ht="15.75" x14ac:dyDescent="0.2">
      <c r="A2063" s="399" t="s">
        <v>183</v>
      </c>
      <c r="B2063" s="399"/>
      <c r="C2063" s="399"/>
      <c r="D2063" s="399"/>
      <c r="E2063" s="399"/>
      <c r="F2063" s="76"/>
      <c r="G2063" s="76"/>
      <c r="H2063" s="115"/>
      <c r="I2063" s="76" t="s">
        <v>201</v>
      </c>
      <c r="J2063" s="115"/>
      <c r="K2063" s="76"/>
      <c r="L2063" s="76"/>
      <c r="M2063" s="76"/>
      <c r="N2063" s="76" t="s">
        <v>124</v>
      </c>
      <c r="O2063" s="76"/>
      <c r="P2063" s="117"/>
    </row>
    <row r="2064" spans="1:16" x14ac:dyDescent="0.2">
      <c r="A2064"/>
      <c r="B2064"/>
      <c r="C2064"/>
      <c r="D2064"/>
      <c r="E2064" s="242"/>
      <c r="F2064"/>
      <c r="G2064"/>
      <c r="H2064"/>
      <c r="I2064"/>
      <c r="J2064"/>
      <c r="K2064"/>
      <c r="L2064"/>
      <c r="M2064"/>
      <c r="N2064"/>
      <c r="O2064"/>
      <c r="P2064"/>
    </row>
    <row r="2065" spans="1:16" x14ac:dyDescent="0.2">
      <c r="A2065" s="185" t="s">
        <v>224</v>
      </c>
      <c r="B2065" s="185"/>
      <c r="C2065" s="185"/>
      <c r="D2065" s="185"/>
      <c r="E2065" s="242"/>
      <c r="F2065"/>
      <c r="G2065"/>
      <c r="H2065"/>
      <c r="I2065"/>
      <c r="J2065"/>
      <c r="K2065"/>
      <c r="L2065"/>
      <c r="M2065"/>
      <c r="N2065"/>
      <c r="O2065"/>
      <c r="P2065"/>
    </row>
    <row r="2066" spans="1:16" x14ac:dyDescent="0.2">
      <c r="A2066"/>
      <c r="B2066"/>
      <c r="C2066"/>
      <c r="D2066"/>
      <c r="E2066" s="242"/>
      <c r="F2066"/>
      <c r="G2066"/>
      <c r="H2066"/>
      <c r="I2066"/>
      <c r="J2066"/>
      <c r="K2066"/>
      <c r="L2066"/>
      <c r="M2066"/>
      <c r="N2066"/>
      <c r="O2066"/>
      <c r="P2066"/>
    </row>
    <row r="2067" spans="1:16" x14ac:dyDescent="0.2">
      <c r="A2067"/>
      <c r="B2067"/>
      <c r="C2067"/>
      <c r="D2067"/>
      <c r="E2067" s="242"/>
      <c r="F2067"/>
      <c r="G2067"/>
      <c r="H2067"/>
      <c r="I2067"/>
      <c r="J2067"/>
      <c r="K2067"/>
      <c r="L2067"/>
      <c r="M2067"/>
      <c r="N2067"/>
      <c r="O2067"/>
      <c r="P2067"/>
    </row>
    <row r="2068" spans="1:16" x14ac:dyDescent="0.2">
      <c r="A2068"/>
      <c r="B2068"/>
      <c r="C2068"/>
      <c r="D2068"/>
      <c r="E2068" s="242"/>
      <c r="F2068"/>
      <c r="G2068"/>
      <c r="H2068"/>
      <c r="I2068"/>
      <c r="J2068"/>
      <c r="K2068"/>
      <c r="L2068"/>
      <c r="M2068"/>
      <c r="N2068"/>
      <c r="O2068"/>
      <c r="P2068"/>
    </row>
    <row r="2069" spans="1:16" x14ac:dyDescent="0.2">
      <c r="A2069"/>
      <c r="B2069"/>
      <c r="C2069"/>
      <c r="D2069"/>
      <c r="E2069" s="242"/>
      <c r="F2069"/>
      <c r="G2069"/>
      <c r="H2069"/>
      <c r="I2069"/>
      <c r="J2069"/>
      <c r="K2069"/>
      <c r="L2069"/>
      <c r="M2069"/>
      <c r="N2069"/>
      <c r="O2069"/>
      <c r="P2069"/>
    </row>
    <row r="2070" spans="1:16" x14ac:dyDescent="0.2">
      <c r="A2070"/>
      <c r="B2070"/>
      <c r="C2070"/>
      <c r="D2070"/>
      <c r="E2070" s="242"/>
      <c r="F2070"/>
      <c r="G2070"/>
      <c r="H2070"/>
      <c r="I2070"/>
      <c r="J2070"/>
      <c r="K2070"/>
      <c r="L2070"/>
      <c r="M2070"/>
      <c r="N2070"/>
      <c r="O2070"/>
      <c r="P2070"/>
    </row>
    <row r="2071" spans="1:16" ht="15.75" x14ac:dyDescent="0.2">
      <c r="A2071" s="399" t="s">
        <v>164</v>
      </c>
      <c r="B2071" s="399"/>
      <c r="C2071" s="399"/>
      <c r="D2071" s="399"/>
      <c r="E2071" s="399"/>
      <c r="F2071" s="399"/>
      <c r="G2071" s="399"/>
      <c r="H2071" s="399"/>
      <c r="I2071" s="399"/>
      <c r="J2071" s="399"/>
      <c r="K2071" s="399"/>
      <c r="L2071" s="399"/>
      <c r="M2071" s="399"/>
      <c r="N2071" s="399"/>
      <c r="O2071" s="399"/>
      <c r="P2071" s="399"/>
    </row>
    <row r="2072" spans="1:16" ht="15.75" x14ac:dyDescent="0.2">
      <c r="A2072" s="399" t="s">
        <v>1</v>
      </c>
      <c r="B2072" s="399"/>
      <c r="C2072" s="399"/>
      <c r="D2072" s="399"/>
      <c r="E2072" s="399"/>
      <c r="F2072" s="399"/>
      <c r="G2072" s="399"/>
      <c r="H2072" s="399"/>
      <c r="I2072" s="399"/>
      <c r="J2072" s="399"/>
      <c r="K2072" s="399"/>
      <c r="L2072" s="399"/>
      <c r="M2072" s="399"/>
      <c r="N2072" s="399"/>
      <c r="O2072" s="399"/>
      <c r="P2072" s="399"/>
    </row>
    <row r="2073" spans="1:16" ht="15.75" x14ac:dyDescent="0.2">
      <c r="A2073" s="76"/>
      <c r="B2073" s="76"/>
      <c r="C2073" s="76"/>
      <c r="D2073" s="76"/>
      <c r="E2073" s="76"/>
      <c r="F2073" s="76"/>
      <c r="G2073" s="76"/>
      <c r="H2073" s="76"/>
      <c r="I2073" s="76"/>
      <c r="J2073" s="76"/>
      <c r="K2073" s="76"/>
      <c r="L2073" s="76"/>
      <c r="M2073" s="76"/>
      <c r="N2073" s="76"/>
      <c r="O2073" s="76"/>
      <c r="P2073" s="76"/>
    </row>
    <row r="2074" spans="1:16" ht="15.75" x14ac:dyDescent="0.2">
      <c r="A2074" s="421" t="s">
        <v>256</v>
      </c>
      <c r="B2074" s="421"/>
      <c r="C2074" s="421"/>
      <c r="D2074" s="421"/>
      <c r="E2074" s="421"/>
      <c r="F2074" s="421"/>
      <c r="G2074" s="421"/>
      <c r="H2074" s="421"/>
      <c r="I2074" s="421"/>
      <c r="J2074" s="421"/>
      <c r="K2074" s="421"/>
      <c r="L2074" s="421"/>
      <c r="M2074" s="421"/>
      <c r="N2074" s="421"/>
      <c r="O2074" s="421"/>
      <c r="P2074" s="421"/>
    </row>
    <row r="2075" spans="1:16" ht="16.5" thickBot="1" x14ac:dyDescent="0.25">
      <c r="A2075" s="77"/>
      <c r="B2075" s="77"/>
      <c r="C2075" s="77"/>
      <c r="D2075" s="77"/>
      <c r="E2075" s="116"/>
      <c r="F2075" s="77"/>
      <c r="G2075" s="77"/>
      <c r="H2075" s="77"/>
      <c r="I2075" s="77"/>
      <c r="J2075" s="77"/>
      <c r="K2075" s="77"/>
      <c r="L2075" s="77"/>
      <c r="M2075" s="77"/>
      <c r="N2075" s="77"/>
      <c r="O2075" s="77"/>
      <c r="P2075" s="77"/>
    </row>
    <row r="2076" spans="1:16" ht="16.5" thickBot="1" x14ac:dyDescent="0.25">
      <c r="A2076" s="78" t="s">
        <v>2</v>
      </c>
      <c r="B2076" s="408" t="s">
        <v>126</v>
      </c>
      <c r="C2076" s="409"/>
      <c r="D2076" s="79" t="s">
        <v>3</v>
      </c>
      <c r="E2076" s="408">
        <v>2019</v>
      </c>
      <c r="F2076" s="410"/>
      <c r="G2076" s="410"/>
      <c r="H2076" s="409"/>
      <c r="I2076" s="79" t="s">
        <v>4</v>
      </c>
      <c r="J2076" s="80" t="s">
        <v>186</v>
      </c>
      <c r="K2076" s="80"/>
      <c r="L2076" s="80"/>
      <c r="M2076" s="80" t="s">
        <v>5</v>
      </c>
      <c r="N2076" s="408" t="s">
        <v>167</v>
      </c>
      <c r="O2076" s="410"/>
      <c r="P2076" s="413"/>
    </row>
    <row r="2077" spans="1:16" ht="16.5" thickBot="1" x14ac:dyDescent="0.25">
      <c r="A2077" s="77"/>
      <c r="B2077" s="77"/>
      <c r="C2077" s="77"/>
      <c r="D2077" s="77"/>
      <c r="E2077" s="116"/>
      <c r="F2077" s="77"/>
      <c r="G2077" s="77"/>
      <c r="H2077" s="77"/>
      <c r="I2077" s="77"/>
      <c r="J2077" s="77"/>
      <c r="K2077" s="77"/>
      <c r="L2077" s="77"/>
      <c r="M2077" s="77"/>
      <c r="N2077" s="77"/>
      <c r="O2077" s="77"/>
      <c r="P2077" s="77"/>
    </row>
    <row r="2078" spans="1:16" ht="16.5" thickBot="1" x14ac:dyDescent="0.25">
      <c r="A2078" s="78" t="s">
        <v>6</v>
      </c>
      <c r="B2078" s="475" t="s">
        <v>168</v>
      </c>
      <c r="C2078" s="476"/>
      <c r="D2078" s="79" t="s">
        <v>7</v>
      </c>
      <c r="E2078" s="408" t="s">
        <v>169</v>
      </c>
      <c r="F2078" s="410"/>
      <c r="G2078" s="410"/>
      <c r="H2078" s="409"/>
      <c r="I2078" s="79" t="s">
        <v>8</v>
      </c>
      <c r="J2078" s="80">
        <v>16</v>
      </c>
      <c r="K2078" s="80"/>
      <c r="L2078" s="80"/>
      <c r="M2078" s="80" t="s">
        <v>9</v>
      </c>
      <c r="N2078" s="80"/>
      <c r="O2078" s="178"/>
      <c r="P2078" s="179">
        <v>50</v>
      </c>
    </row>
    <row r="2079" spans="1:16" ht="16.5" thickBot="1" x14ac:dyDescent="0.25">
      <c r="A2079" s="77"/>
      <c r="B2079" s="77"/>
      <c r="C2079" s="77"/>
      <c r="D2079" s="77"/>
      <c r="E2079" s="116"/>
      <c r="F2079" s="77"/>
      <c r="G2079" s="77"/>
      <c r="H2079" s="77"/>
      <c r="I2079" s="77"/>
      <c r="J2079" s="77"/>
      <c r="K2079" s="77"/>
      <c r="L2079" s="77"/>
      <c r="M2079" s="77"/>
      <c r="N2079" s="77"/>
      <c r="O2079" s="77"/>
      <c r="P2079" s="77"/>
    </row>
    <row r="2080" spans="1:16" ht="16.5" thickBot="1" x14ac:dyDescent="0.25">
      <c r="A2080" s="411" t="s">
        <v>10</v>
      </c>
      <c r="B2080" s="412"/>
      <c r="C2080" s="408" t="s">
        <v>165</v>
      </c>
      <c r="D2080" s="410"/>
      <c r="E2080" s="410"/>
      <c r="F2080" s="410"/>
      <c r="G2080" s="410"/>
      <c r="H2080" s="410"/>
      <c r="I2080" s="410"/>
      <c r="J2080" s="410"/>
      <c r="K2080" s="410"/>
      <c r="L2080" s="410"/>
      <c r="M2080" s="410"/>
      <c r="N2080" s="410"/>
      <c r="O2080" s="410"/>
      <c r="P2080" s="413"/>
    </row>
    <row r="2081" spans="1:16" ht="16.5" thickBot="1" x14ac:dyDescent="0.25">
      <c r="A2081" s="77"/>
      <c r="B2081" s="77"/>
      <c r="C2081" s="77"/>
      <c r="D2081" s="77"/>
      <c r="E2081" s="116"/>
      <c r="F2081" s="77"/>
      <c r="G2081" s="77"/>
      <c r="H2081" s="77"/>
      <c r="I2081" s="77"/>
      <c r="J2081" s="77"/>
      <c r="K2081" s="77"/>
      <c r="L2081" s="77"/>
      <c r="M2081" s="77"/>
      <c r="N2081" s="77"/>
      <c r="O2081" s="77"/>
      <c r="P2081" s="77"/>
    </row>
    <row r="2082" spans="1:16" ht="16.5" thickBot="1" x14ac:dyDescent="0.25">
      <c r="A2082" s="411" t="s">
        <v>11</v>
      </c>
      <c r="B2082" s="412"/>
      <c r="C2082" s="408" t="s">
        <v>194</v>
      </c>
      <c r="D2082" s="410"/>
      <c r="E2082" s="410"/>
      <c r="F2082" s="410"/>
      <c r="G2082" s="410"/>
      <c r="H2082" s="410"/>
      <c r="I2082" s="410"/>
      <c r="J2082" s="410"/>
      <c r="K2082" s="410"/>
      <c r="L2082" s="410"/>
      <c r="M2082" s="410"/>
      <c r="N2082" s="410"/>
      <c r="O2082" s="410"/>
      <c r="P2082" s="413"/>
    </row>
    <row r="2083" spans="1:16" ht="16.5" thickBot="1" x14ac:dyDescent="0.25">
      <c r="A2083" s="81"/>
      <c r="B2083" s="81"/>
      <c r="C2083" s="81"/>
      <c r="D2083" s="81"/>
      <c r="E2083" s="115"/>
      <c r="F2083" s="81"/>
      <c r="G2083" s="81"/>
      <c r="H2083" s="81"/>
      <c r="I2083" s="81"/>
      <c r="J2083" s="81"/>
      <c r="K2083" s="81"/>
      <c r="L2083" s="81"/>
      <c r="M2083" s="81"/>
      <c r="N2083" s="81"/>
      <c r="O2083" s="81"/>
      <c r="P2083" s="81"/>
    </row>
    <row r="2084" spans="1:16" ht="63.75" thickBot="1" x14ac:dyDescent="0.25">
      <c r="A2084" s="297" t="s">
        <v>12</v>
      </c>
      <c r="B2084" s="299" t="s">
        <v>13</v>
      </c>
      <c r="C2084" s="300"/>
      <c r="D2084" s="301" t="s">
        <v>220</v>
      </c>
      <c r="E2084" s="303" t="s">
        <v>15</v>
      </c>
      <c r="F2084" s="304"/>
      <c r="G2084" s="304"/>
      <c r="H2084" s="304"/>
      <c r="I2084" s="305"/>
      <c r="J2084" s="301" t="s">
        <v>16</v>
      </c>
      <c r="K2084" s="301" t="s">
        <v>17</v>
      </c>
      <c r="L2084" s="303" t="s">
        <v>18</v>
      </c>
      <c r="M2084" s="304"/>
      <c r="N2084" s="305"/>
      <c r="O2084" s="306" t="s">
        <v>115</v>
      </c>
      <c r="P2084" s="307"/>
    </row>
    <row r="2085" spans="1:16" ht="32.25" thickBot="1" x14ac:dyDescent="0.25">
      <c r="A2085" s="298"/>
      <c r="B2085" s="82" t="s">
        <v>19</v>
      </c>
      <c r="C2085" s="83" t="s">
        <v>20</v>
      </c>
      <c r="D2085" s="302"/>
      <c r="E2085" s="84" t="s">
        <v>21</v>
      </c>
      <c r="F2085" s="84" t="s">
        <v>22</v>
      </c>
      <c r="G2085" s="85" t="s">
        <v>23</v>
      </c>
      <c r="H2085" s="119" t="s">
        <v>24</v>
      </c>
      <c r="I2085" s="86" t="s">
        <v>25</v>
      </c>
      <c r="J2085" s="302"/>
      <c r="K2085" s="302"/>
      <c r="L2085" s="176" t="s">
        <v>223</v>
      </c>
      <c r="M2085" s="85" t="s">
        <v>221</v>
      </c>
      <c r="N2085" s="83" t="s">
        <v>222</v>
      </c>
      <c r="O2085" s="308"/>
      <c r="P2085" s="309"/>
    </row>
    <row r="2086" spans="1:16" ht="15.75" x14ac:dyDescent="0.2">
      <c r="A2086" s="151">
        <v>45701</v>
      </c>
      <c r="B2086" s="155"/>
      <c r="C2086" s="155">
        <v>244848</v>
      </c>
      <c r="D2086" s="148"/>
      <c r="E2086" s="100"/>
      <c r="F2086" s="96"/>
      <c r="G2086" s="152"/>
      <c r="H2086" s="153"/>
      <c r="I2086" s="157"/>
      <c r="J2086" s="149"/>
      <c r="K2086" s="99"/>
      <c r="L2086" s="173"/>
      <c r="M2086" s="94"/>
      <c r="N2086" s="100"/>
      <c r="O2086" s="406"/>
      <c r="P2086" s="407"/>
    </row>
    <row r="2087" spans="1:16" ht="15.75" x14ac:dyDescent="0.2">
      <c r="A2087" s="151">
        <v>45707</v>
      </c>
      <c r="B2087" s="155">
        <v>244848</v>
      </c>
      <c r="C2087" s="155">
        <v>245074</v>
      </c>
      <c r="D2087" s="148">
        <f>+C2087-B2087</f>
        <v>226</v>
      </c>
      <c r="E2087" s="100" t="s">
        <v>407</v>
      </c>
      <c r="F2087" s="120" t="s">
        <v>398</v>
      </c>
      <c r="G2087" s="152">
        <v>18.904900000000001</v>
      </c>
      <c r="H2087" s="153">
        <v>24.5</v>
      </c>
      <c r="I2087" s="157">
        <f>G2087*H2087</f>
        <v>463.17005000000006</v>
      </c>
      <c r="J2087" s="149">
        <f>D2087/G2087</f>
        <v>11.954572624028691</v>
      </c>
      <c r="K2087" s="99">
        <v>45707</v>
      </c>
      <c r="L2087" s="173" t="s">
        <v>227</v>
      </c>
      <c r="M2087" s="94" t="s">
        <v>174</v>
      </c>
      <c r="N2087" s="100" t="s">
        <v>257</v>
      </c>
      <c r="O2087" s="406" t="s">
        <v>202</v>
      </c>
      <c r="P2087" s="407"/>
    </row>
    <row r="2088" spans="1:16" ht="15.75" x14ac:dyDescent="0.2">
      <c r="A2088" s="151">
        <v>45707</v>
      </c>
      <c r="B2088" s="155">
        <v>245074</v>
      </c>
      <c r="C2088" s="155">
        <v>245554</v>
      </c>
      <c r="D2088" s="148">
        <f>+C2088-B2088</f>
        <v>480</v>
      </c>
      <c r="E2088" s="100" t="s">
        <v>408</v>
      </c>
      <c r="F2088" s="96" t="s">
        <v>398</v>
      </c>
      <c r="G2088" s="152">
        <v>26.5306</v>
      </c>
      <c r="H2088" s="153">
        <v>24.5</v>
      </c>
      <c r="I2088" s="157">
        <f>G2088*H2088</f>
        <v>649.99969999999996</v>
      </c>
      <c r="J2088" s="149">
        <f>D2088/G2088</f>
        <v>18.092316042607404</v>
      </c>
      <c r="K2088" s="99">
        <v>45708</v>
      </c>
      <c r="L2088" s="173" t="s">
        <v>227</v>
      </c>
      <c r="M2088" s="94" t="s">
        <v>174</v>
      </c>
      <c r="N2088" s="100" t="s">
        <v>257</v>
      </c>
      <c r="O2088" s="406" t="s">
        <v>202</v>
      </c>
      <c r="P2088" s="407"/>
    </row>
    <row r="2089" spans="1:16" ht="15.75" x14ac:dyDescent="0.2">
      <c r="A2089" s="151">
        <v>45709</v>
      </c>
      <c r="B2089" s="155">
        <v>245554</v>
      </c>
      <c r="C2089" s="155">
        <v>245795</v>
      </c>
      <c r="D2089" s="148">
        <f>+C2089-B2089</f>
        <v>241</v>
      </c>
      <c r="E2089" s="100" t="s">
        <v>409</v>
      </c>
      <c r="F2089" s="96" t="s">
        <v>390</v>
      </c>
      <c r="G2089" s="152">
        <v>20.408200000000001</v>
      </c>
      <c r="H2089" s="153">
        <v>24.5</v>
      </c>
      <c r="I2089" s="157">
        <f>G2089*H2089</f>
        <v>500.0009</v>
      </c>
      <c r="J2089" s="149">
        <f>D2089/G2089</f>
        <v>11.80897874383826</v>
      </c>
      <c r="K2089" s="99">
        <v>45709</v>
      </c>
      <c r="L2089" s="173" t="s">
        <v>227</v>
      </c>
      <c r="M2089" s="94" t="s">
        <v>174</v>
      </c>
      <c r="N2089" s="100" t="s">
        <v>257</v>
      </c>
      <c r="O2089" s="406" t="s">
        <v>410</v>
      </c>
      <c r="P2089" s="407"/>
    </row>
    <row r="2090" spans="1:16" ht="15.75" x14ac:dyDescent="0.2">
      <c r="A2090" s="151"/>
      <c r="B2090" s="152"/>
      <c r="C2090" s="152"/>
      <c r="D2090" s="148">
        <f>+C2090-B2090</f>
        <v>0</v>
      </c>
      <c r="E2090" s="100"/>
      <c r="F2090" s="96"/>
      <c r="G2090" s="152"/>
      <c r="H2090" s="153"/>
      <c r="I2090" s="157">
        <f>G2090*H2090</f>
        <v>0</v>
      </c>
      <c r="J2090" s="149" t="e">
        <f>D2090/G2090</f>
        <v>#DIV/0!</v>
      </c>
      <c r="K2090" s="99"/>
      <c r="L2090" s="173"/>
      <c r="M2090" s="94"/>
      <c r="N2090" s="100"/>
      <c r="O2090" s="102"/>
      <c r="P2090" s="103"/>
    </row>
    <row r="2091" spans="1:16" ht="16.5" thickBot="1" x14ac:dyDescent="0.25">
      <c r="A2091" s="93"/>
      <c r="B2091" s="128"/>
      <c r="C2091" s="128"/>
      <c r="D2091" s="129"/>
      <c r="E2091" s="100"/>
      <c r="F2091" s="96"/>
      <c r="G2091" s="96"/>
      <c r="H2091" s="97"/>
      <c r="I2091" s="91"/>
      <c r="J2091" s="98"/>
      <c r="K2091" s="92"/>
      <c r="L2091" s="174"/>
      <c r="M2091" s="163"/>
      <c r="N2091" s="101"/>
      <c r="O2091" s="183"/>
      <c r="P2091" s="184"/>
    </row>
    <row r="2092" spans="1:16" ht="16.5" thickBot="1" x14ac:dyDescent="0.25">
      <c r="A2092" s="303" t="s">
        <v>28</v>
      </c>
      <c r="B2092" s="104"/>
      <c r="C2092" s="105"/>
      <c r="D2092" s="106">
        <f>SUM(D2086:D2091)</f>
        <v>947</v>
      </c>
      <c r="E2092" s="111"/>
      <c r="F2092" s="107"/>
      <c r="G2092" s="118">
        <f>SUM(G2086:G2091)</f>
        <v>65.843700000000013</v>
      </c>
      <c r="H2092" s="105"/>
      <c r="I2092" s="118">
        <f>SUM(I2086:I2091)</f>
        <v>1613.17065</v>
      </c>
      <c r="J2092" s="109">
        <f>D2092/G2092</f>
        <v>14.382545330836509</v>
      </c>
      <c r="K2092" s="110"/>
      <c r="L2092" s="175"/>
      <c r="M2092" s="111"/>
      <c r="N2092" s="112"/>
      <c r="O2092" s="295"/>
      <c r="P2092" s="296"/>
    </row>
    <row r="2093" spans="1:16" ht="15.75" x14ac:dyDescent="0.2">
      <c r="A2093" s="76"/>
      <c r="B2093" s="113"/>
      <c r="C2093" s="113"/>
      <c r="D2093" s="113"/>
      <c r="E2093" s="76"/>
      <c r="F2093" s="113"/>
      <c r="G2093" s="113"/>
      <c r="H2093" s="113"/>
      <c r="I2093" s="76"/>
      <c r="J2093" s="76"/>
      <c r="K2093" s="76"/>
      <c r="L2093" s="76"/>
      <c r="M2093" s="76"/>
      <c r="N2093" s="76"/>
      <c r="O2093" s="113"/>
      <c r="P2093" s="114"/>
    </row>
    <row r="2094" spans="1:16" ht="15.75" x14ac:dyDescent="0.2">
      <c r="A2094" s="76"/>
      <c r="B2094" s="113"/>
      <c r="C2094" s="113"/>
      <c r="D2094" s="113"/>
      <c r="E2094" s="76"/>
      <c r="F2094" s="113"/>
      <c r="G2094" s="113"/>
      <c r="H2094" s="113"/>
      <c r="I2094" s="76"/>
      <c r="J2094" s="76"/>
      <c r="K2094" s="76"/>
      <c r="L2094" s="76"/>
      <c r="M2094" s="76"/>
      <c r="N2094" s="76"/>
      <c r="O2094" s="113"/>
      <c r="P2094" s="114"/>
    </row>
    <row r="2095" spans="1:16" ht="15.75" x14ac:dyDescent="0.2">
      <c r="A2095" s="76"/>
      <c r="B2095" s="113"/>
      <c r="C2095" s="113"/>
      <c r="D2095" s="113"/>
      <c r="E2095" s="76"/>
      <c r="F2095" s="113"/>
      <c r="G2095" s="113"/>
      <c r="H2095" s="113"/>
      <c r="I2095" s="76"/>
      <c r="J2095" s="76"/>
      <c r="K2095" s="76"/>
      <c r="L2095" s="76"/>
      <c r="M2095" s="1"/>
      <c r="N2095" s="1"/>
      <c r="O2095" s="3"/>
      <c r="P2095" s="114"/>
    </row>
    <row r="2096" spans="1:16" ht="15.75" x14ac:dyDescent="0.2">
      <c r="A2096" s="115"/>
      <c r="B2096" s="398" t="s">
        <v>29</v>
      </c>
      <c r="C2096" s="398"/>
      <c r="D2096" s="398"/>
      <c r="E2096" s="116"/>
      <c r="F2096" s="116"/>
      <c r="G2096" s="116"/>
      <c r="H2096" s="115"/>
      <c r="I2096" s="116" t="s">
        <v>30</v>
      </c>
      <c r="J2096" s="115"/>
      <c r="K2096" s="116"/>
      <c r="L2096" s="116"/>
      <c r="M2096" s="116"/>
      <c r="N2096" s="116" t="s">
        <v>31</v>
      </c>
      <c r="O2096" s="116"/>
      <c r="P2096" s="117"/>
    </row>
    <row r="2097" spans="1:16" ht="15.75" x14ac:dyDescent="0.2">
      <c r="A2097" s="116"/>
      <c r="B2097" s="399" t="s">
        <v>185</v>
      </c>
      <c r="C2097" s="399"/>
      <c r="D2097" s="399"/>
      <c r="E2097" s="76"/>
      <c r="F2097" s="76"/>
      <c r="G2097" s="76"/>
      <c r="H2097" s="115"/>
      <c r="I2097" s="76" t="s">
        <v>388</v>
      </c>
      <c r="J2097" s="115"/>
      <c r="K2097" s="76"/>
      <c r="L2097" s="76"/>
      <c r="M2097" s="76"/>
      <c r="N2097" s="76" t="s">
        <v>182</v>
      </c>
      <c r="O2097" s="76"/>
      <c r="P2097" s="117"/>
    </row>
    <row r="2098" spans="1:16" ht="15.75" x14ac:dyDescent="0.2">
      <c r="A2098" s="399" t="s">
        <v>183</v>
      </c>
      <c r="B2098" s="399"/>
      <c r="C2098" s="399"/>
      <c r="D2098" s="399"/>
      <c r="E2098" s="399"/>
      <c r="F2098" s="76"/>
      <c r="G2098" s="76"/>
      <c r="H2098" s="115"/>
      <c r="I2098" s="76" t="s">
        <v>201</v>
      </c>
      <c r="J2098" s="115"/>
      <c r="K2098" s="76"/>
      <c r="L2098" s="76"/>
      <c r="M2098" s="76"/>
      <c r="N2098" s="76" t="s">
        <v>124</v>
      </c>
      <c r="O2098" s="76"/>
      <c r="P2098" s="117"/>
    </row>
    <row r="2099" spans="1:16" x14ac:dyDescent="0.2">
      <c r="A2099"/>
      <c r="B2099"/>
      <c r="C2099"/>
      <c r="D2099"/>
      <c r="E2099" s="242"/>
      <c r="F2099"/>
      <c r="G2099"/>
      <c r="H2099"/>
      <c r="I2099"/>
      <c r="J2099"/>
      <c r="K2099"/>
      <c r="L2099"/>
      <c r="M2099"/>
      <c r="N2099"/>
      <c r="O2099"/>
      <c r="P2099"/>
    </row>
    <row r="2100" spans="1:16" x14ac:dyDescent="0.2">
      <c r="A2100" s="185" t="s">
        <v>224</v>
      </c>
      <c r="B2100" s="185"/>
      <c r="C2100" s="185"/>
      <c r="D2100" s="185"/>
      <c r="E2100" s="242"/>
      <c r="F2100"/>
      <c r="G2100"/>
      <c r="H2100"/>
      <c r="I2100"/>
      <c r="J2100"/>
      <c r="K2100"/>
      <c r="L2100"/>
      <c r="M2100"/>
      <c r="N2100"/>
      <c r="O2100"/>
      <c r="P2100"/>
    </row>
    <row r="2101" spans="1:16" x14ac:dyDescent="0.2">
      <c r="A2101"/>
      <c r="B2101"/>
      <c r="C2101"/>
      <c r="D2101"/>
      <c r="E2101" s="242"/>
      <c r="F2101"/>
      <c r="G2101"/>
      <c r="H2101"/>
      <c r="I2101"/>
      <c r="J2101"/>
      <c r="K2101"/>
      <c r="L2101"/>
      <c r="M2101"/>
      <c r="N2101"/>
      <c r="O2101"/>
      <c r="P2101"/>
    </row>
    <row r="2102" spans="1:16" x14ac:dyDescent="0.2">
      <c r="A2102"/>
      <c r="B2102"/>
      <c r="C2102"/>
      <c r="D2102"/>
      <c r="E2102" s="242"/>
      <c r="F2102"/>
      <c r="G2102"/>
      <c r="H2102"/>
      <c r="I2102"/>
      <c r="J2102"/>
      <c r="K2102"/>
      <c r="L2102"/>
      <c r="M2102"/>
      <c r="N2102"/>
      <c r="O2102"/>
      <c r="P2102"/>
    </row>
    <row r="2103" spans="1:16" x14ac:dyDescent="0.2">
      <c r="A2103"/>
      <c r="B2103"/>
      <c r="C2103"/>
      <c r="D2103"/>
      <c r="E2103" s="242"/>
      <c r="F2103"/>
      <c r="G2103"/>
      <c r="H2103"/>
      <c r="I2103"/>
      <c r="J2103"/>
      <c r="K2103"/>
      <c r="L2103"/>
      <c r="M2103"/>
      <c r="N2103"/>
      <c r="O2103"/>
      <c r="P2103"/>
    </row>
    <row r="2104" spans="1:16" x14ac:dyDescent="0.2">
      <c r="A2104"/>
      <c r="B2104"/>
      <c r="C2104"/>
      <c r="D2104"/>
      <c r="E2104" s="242"/>
      <c r="F2104"/>
      <c r="G2104"/>
      <c r="H2104"/>
      <c r="I2104"/>
      <c r="J2104"/>
      <c r="K2104"/>
      <c r="L2104"/>
      <c r="M2104"/>
      <c r="N2104"/>
      <c r="O2104"/>
      <c r="P2104"/>
    </row>
    <row r="2105" spans="1:16" x14ac:dyDescent="0.2">
      <c r="A2105"/>
      <c r="B2105"/>
      <c r="C2105"/>
      <c r="D2105"/>
      <c r="E2105" s="242"/>
      <c r="F2105"/>
      <c r="G2105"/>
      <c r="H2105"/>
      <c r="I2105"/>
      <c r="J2105"/>
      <c r="K2105"/>
      <c r="L2105"/>
      <c r="M2105"/>
      <c r="N2105"/>
      <c r="O2105"/>
      <c r="P2105"/>
    </row>
    <row r="2106" spans="1:16" ht="15.75" x14ac:dyDescent="0.2">
      <c r="A2106" s="399" t="s">
        <v>164</v>
      </c>
      <c r="B2106" s="399"/>
      <c r="C2106" s="399"/>
      <c r="D2106" s="399"/>
      <c r="E2106" s="399"/>
      <c r="F2106" s="399"/>
      <c r="G2106" s="399"/>
      <c r="H2106" s="399"/>
      <c r="I2106" s="399"/>
      <c r="J2106" s="399"/>
      <c r="K2106" s="399"/>
      <c r="L2106" s="399"/>
      <c r="M2106" s="399"/>
      <c r="N2106" s="399"/>
      <c r="O2106" s="399"/>
      <c r="P2106" s="399"/>
    </row>
    <row r="2107" spans="1:16" ht="15.75" x14ac:dyDescent="0.2">
      <c r="A2107" s="399" t="s">
        <v>1</v>
      </c>
      <c r="B2107" s="399"/>
      <c r="C2107" s="399"/>
      <c r="D2107" s="399"/>
      <c r="E2107" s="399"/>
      <c r="F2107" s="399"/>
      <c r="G2107" s="399"/>
      <c r="H2107" s="399"/>
      <c r="I2107" s="399"/>
      <c r="J2107" s="399"/>
      <c r="K2107" s="399"/>
      <c r="L2107" s="399"/>
      <c r="M2107" s="399"/>
      <c r="N2107" s="399"/>
      <c r="O2107" s="399"/>
      <c r="P2107" s="399"/>
    </row>
    <row r="2108" spans="1:16" ht="15.75" x14ac:dyDescent="0.2">
      <c r="A2108" s="76"/>
      <c r="B2108" s="76"/>
      <c r="C2108" s="76"/>
      <c r="D2108" s="76"/>
      <c r="E2108" s="76"/>
      <c r="F2108" s="76"/>
      <c r="G2108" s="76"/>
      <c r="H2108" s="76"/>
      <c r="I2108" s="76"/>
      <c r="J2108" s="76"/>
      <c r="K2108" s="76"/>
      <c r="L2108" s="76"/>
      <c r="M2108" s="76"/>
      <c r="N2108" s="76"/>
      <c r="O2108" s="76"/>
      <c r="P2108" s="76"/>
    </row>
    <row r="2109" spans="1:16" ht="15.75" x14ac:dyDescent="0.2">
      <c r="A2109" s="421" t="s">
        <v>256</v>
      </c>
      <c r="B2109" s="421"/>
      <c r="C2109" s="421"/>
      <c r="D2109" s="421"/>
      <c r="E2109" s="421"/>
      <c r="F2109" s="421"/>
      <c r="G2109" s="421"/>
      <c r="H2109" s="421"/>
      <c r="I2109" s="421"/>
      <c r="J2109" s="421"/>
      <c r="K2109" s="421"/>
      <c r="L2109" s="421"/>
      <c r="M2109" s="421"/>
      <c r="N2109" s="421"/>
      <c r="O2109" s="421"/>
      <c r="P2109" s="421"/>
    </row>
    <row r="2110" spans="1:16" ht="16.5" thickBot="1" x14ac:dyDescent="0.25">
      <c r="A2110" s="77"/>
      <c r="B2110" s="77"/>
      <c r="C2110" s="77"/>
      <c r="D2110" s="77"/>
      <c r="E2110" s="116"/>
      <c r="F2110" s="77"/>
      <c r="G2110" s="77"/>
      <c r="H2110" s="77"/>
      <c r="I2110" s="77"/>
      <c r="J2110" s="77"/>
      <c r="K2110" s="77"/>
      <c r="L2110" s="77"/>
      <c r="M2110" s="77"/>
      <c r="N2110" s="77"/>
      <c r="O2110" s="77"/>
      <c r="P2110" s="77"/>
    </row>
    <row r="2111" spans="1:16" ht="16.5" thickBot="1" x14ac:dyDescent="0.25">
      <c r="A2111" s="78" t="s">
        <v>2</v>
      </c>
      <c r="B2111" s="408" t="s">
        <v>126</v>
      </c>
      <c r="C2111" s="409"/>
      <c r="D2111" s="79" t="s">
        <v>3</v>
      </c>
      <c r="E2111" s="408">
        <v>2019</v>
      </c>
      <c r="F2111" s="410"/>
      <c r="G2111" s="410"/>
      <c r="H2111" s="409"/>
      <c r="I2111" s="79" t="s">
        <v>4</v>
      </c>
      <c r="J2111" s="80" t="s">
        <v>186</v>
      </c>
      <c r="K2111" s="80"/>
      <c r="L2111" s="80"/>
      <c r="M2111" s="80" t="s">
        <v>5</v>
      </c>
      <c r="N2111" s="408" t="s">
        <v>167</v>
      </c>
      <c r="O2111" s="410"/>
      <c r="P2111" s="413"/>
    </row>
    <row r="2112" spans="1:16" ht="16.5" thickBot="1" x14ac:dyDescent="0.25">
      <c r="A2112" s="77"/>
      <c r="B2112" s="77"/>
      <c r="C2112" s="77"/>
      <c r="D2112" s="77"/>
      <c r="E2112" s="116"/>
      <c r="F2112" s="77"/>
      <c r="G2112" s="77"/>
      <c r="H2112" s="77"/>
      <c r="I2112" s="77"/>
      <c r="J2112" s="77"/>
      <c r="K2112" s="77"/>
      <c r="L2112" s="77"/>
      <c r="M2112" s="77"/>
      <c r="N2112" s="77"/>
      <c r="O2112" s="77"/>
      <c r="P2112" s="77"/>
    </row>
    <row r="2113" spans="1:16" ht="16.5" thickBot="1" x14ac:dyDescent="0.25">
      <c r="A2113" s="78" t="s">
        <v>6</v>
      </c>
      <c r="B2113" s="475" t="s">
        <v>168</v>
      </c>
      <c r="C2113" s="476"/>
      <c r="D2113" s="79" t="s">
        <v>7</v>
      </c>
      <c r="E2113" s="408" t="s">
        <v>169</v>
      </c>
      <c r="F2113" s="410"/>
      <c r="G2113" s="410"/>
      <c r="H2113" s="409"/>
      <c r="I2113" s="79" t="s">
        <v>8</v>
      </c>
      <c r="J2113" s="80">
        <v>16</v>
      </c>
      <c r="K2113" s="80"/>
      <c r="L2113" s="80"/>
      <c r="M2113" s="80" t="s">
        <v>9</v>
      </c>
      <c r="N2113" s="80"/>
      <c r="O2113" s="178"/>
      <c r="P2113" s="179">
        <v>50</v>
      </c>
    </row>
    <row r="2114" spans="1:16" ht="16.5" thickBot="1" x14ac:dyDescent="0.25">
      <c r="A2114" s="77"/>
      <c r="B2114" s="77"/>
      <c r="C2114" s="77"/>
      <c r="D2114" s="77"/>
      <c r="E2114" s="116"/>
      <c r="F2114" s="77"/>
      <c r="G2114" s="77"/>
      <c r="H2114" s="77"/>
      <c r="I2114" s="77"/>
      <c r="J2114" s="77"/>
      <c r="K2114" s="77"/>
      <c r="L2114" s="77"/>
      <c r="M2114" s="77"/>
      <c r="N2114" s="77"/>
      <c r="O2114" s="77"/>
      <c r="P2114" s="77"/>
    </row>
    <row r="2115" spans="1:16" ht="16.5" thickBot="1" x14ac:dyDescent="0.25">
      <c r="A2115" s="411" t="s">
        <v>10</v>
      </c>
      <c r="B2115" s="412"/>
      <c r="C2115" s="408" t="s">
        <v>165</v>
      </c>
      <c r="D2115" s="410"/>
      <c r="E2115" s="410"/>
      <c r="F2115" s="410"/>
      <c r="G2115" s="410"/>
      <c r="H2115" s="410"/>
      <c r="I2115" s="410"/>
      <c r="J2115" s="410"/>
      <c r="K2115" s="410"/>
      <c r="L2115" s="410"/>
      <c r="M2115" s="410"/>
      <c r="N2115" s="410"/>
      <c r="O2115" s="410"/>
      <c r="P2115" s="413"/>
    </row>
    <row r="2116" spans="1:16" ht="16.5" thickBot="1" x14ac:dyDescent="0.25">
      <c r="A2116" s="77"/>
      <c r="B2116" s="77"/>
      <c r="C2116" s="77"/>
      <c r="D2116" s="77"/>
      <c r="E2116" s="116"/>
      <c r="F2116" s="77"/>
      <c r="G2116" s="77"/>
      <c r="H2116" s="77"/>
      <c r="I2116" s="77"/>
      <c r="J2116" s="77"/>
      <c r="K2116" s="77"/>
      <c r="L2116" s="77"/>
      <c r="M2116" s="77"/>
      <c r="N2116" s="77"/>
      <c r="O2116" s="77"/>
      <c r="P2116" s="77"/>
    </row>
    <row r="2117" spans="1:16" ht="16.5" thickBot="1" x14ac:dyDescent="0.25">
      <c r="A2117" s="411" t="s">
        <v>11</v>
      </c>
      <c r="B2117" s="412"/>
      <c r="C2117" s="408" t="s">
        <v>194</v>
      </c>
      <c r="D2117" s="410"/>
      <c r="E2117" s="410"/>
      <c r="F2117" s="410"/>
      <c r="G2117" s="410"/>
      <c r="H2117" s="410"/>
      <c r="I2117" s="410"/>
      <c r="J2117" s="410"/>
      <c r="K2117" s="410"/>
      <c r="L2117" s="410"/>
      <c r="M2117" s="410"/>
      <c r="N2117" s="410"/>
      <c r="O2117" s="410"/>
      <c r="P2117" s="413"/>
    </row>
    <row r="2118" spans="1:16" ht="16.5" thickBot="1" x14ac:dyDescent="0.25">
      <c r="A2118" s="81"/>
      <c r="B2118" s="81"/>
      <c r="C2118" s="81"/>
      <c r="D2118" s="81"/>
      <c r="E2118" s="115"/>
      <c r="F2118" s="81"/>
      <c r="G2118" s="81"/>
      <c r="H2118" s="81"/>
      <c r="I2118" s="81"/>
      <c r="J2118" s="81"/>
      <c r="K2118" s="81"/>
      <c r="L2118" s="81"/>
      <c r="M2118" s="81"/>
      <c r="N2118" s="81"/>
      <c r="O2118" s="81"/>
      <c r="P2118" s="81"/>
    </row>
    <row r="2119" spans="1:16" ht="63.75" thickBot="1" x14ac:dyDescent="0.25">
      <c r="A2119" s="319" t="s">
        <v>12</v>
      </c>
      <c r="B2119" s="321" t="s">
        <v>13</v>
      </c>
      <c r="C2119" s="322"/>
      <c r="D2119" s="323" t="s">
        <v>220</v>
      </c>
      <c r="E2119" s="312" t="s">
        <v>15</v>
      </c>
      <c r="F2119" s="313"/>
      <c r="G2119" s="313"/>
      <c r="H2119" s="313"/>
      <c r="I2119" s="314"/>
      <c r="J2119" s="323" t="s">
        <v>16</v>
      </c>
      <c r="K2119" s="323" t="s">
        <v>17</v>
      </c>
      <c r="L2119" s="312" t="s">
        <v>18</v>
      </c>
      <c r="M2119" s="313"/>
      <c r="N2119" s="314"/>
      <c r="O2119" s="315" t="s">
        <v>115</v>
      </c>
      <c r="P2119" s="316"/>
    </row>
    <row r="2120" spans="1:16" ht="32.25" thickBot="1" x14ac:dyDescent="0.25">
      <c r="A2120" s="320"/>
      <c r="B2120" s="82" t="s">
        <v>19</v>
      </c>
      <c r="C2120" s="83" t="s">
        <v>20</v>
      </c>
      <c r="D2120" s="324"/>
      <c r="E2120" s="84" t="s">
        <v>21</v>
      </c>
      <c r="F2120" s="84" t="s">
        <v>22</v>
      </c>
      <c r="G2120" s="85" t="s">
        <v>23</v>
      </c>
      <c r="H2120" s="119" t="s">
        <v>24</v>
      </c>
      <c r="I2120" s="86" t="s">
        <v>25</v>
      </c>
      <c r="J2120" s="324"/>
      <c r="K2120" s="324"/>
      <c r="L2120" s="176" t="s">
        <v>223</v>
      </c>
      <c r="M2120" s="85" t="s">
        <v>221</v>
      </c>
      <c r="N2120" s="83" t="s">
        <v>222</v>
      </c>
      <c r="O2120" s="317"/>
      <c r="P2120" s="318"/>
    </row>
    <row r="2121" spans="1:16" ht="15.75" x14ac:dyDescent="0.2">
      <c r="A2121" s="151">
        <v>45709</v>
      </c>
      <c r="B2121" s="155"/>
      <c r="C2121" s="155">
        <v>245795</v>
      </c>
      <c r="D2121" s="148">
        <f t="shared" ref="D2121:D2126" si="6">+C2121-B2121</f>
        <v>245795</v>
      </c>
      <c r="E2121" s="100"/>
      <c r="F2121" s="96"/>
      <c r="G2121" s="152"/>
      <c r="H2121" s="153"/>
      <c r="I2121" s="157"/>
      <c r="J2121" s="149"/>
      <c r="K2121" s="99"/>
      <c r="L2121" s="173"/>
      <c r="M2121" s="94"/>
      <c r="N2121" s="100"/>
      <c r="O2121" s="406"/>
      <c r="P2121" s="407"/>
    </row>
    <row r="2122" spans="1:16" ht="15.75" x14ac:dyDescent="0.2">
      <c r="A2122" s="151">
        <v>45712</v>
      </c>
      <c r="B2122" s="155">
        <v>245795</v>
      </c>
      <c r="C2122" s="155">
        <v>246235</v>
      </c>
      <c r="D2122" s="148">
        <f t="shared" si="6"/>
        <v>440</v>
      </c>
      <c r="E2122" s="100" t="s">
        <v>433</v>
      </c>
      <c r="F2122" s="120" t="s">
        <v>421</v>
      </c>
      <c r="G2122" s="152">
        <v>16.293299999999999</v>
      </c>
      <c r="H2122" s="153">
        <v>24.55</v>
      </c>
      <c r="I2122" s="157">
        <f>G2122*H2122</f>
        <v>400.00051499999995</v>
      </c>
      <c r="J2122" s="149">
        <f>D2122/G2122</f>
        <v>27.004965231107267</v>
      </c>
      <c r="K2122" s="99">
        <v>45712</v>
      </c>
      <c r="L2122" s="173" t="s">
        <v>227</v>
      </c>
      <c r="M2122" s="94" t="s">
        <v>174</v>
      </c>
      <c r="N2122" s="100" t="s">
        <v>257</v>
      </c>
      <c r="O2122" s="406" t="s">
        <v>434</v>
      </c>
      <c r="P2122" s="407"/>
    </row>
    <row r="2123" spans="1:16" ht="15.75" x14ac:dyDescent="0.2">
      <c r="A2123" s="151">
        <v>45713</v>
      </c>
      <c r="B2123" s="155">
        <v>246235</v>
      </c>
      <c r="C2123" s="155">
        <v>246474</v>
      </c>
      <c r="D2123" s="148">
        <f t="shared" si="6"/>
        <v>239</v>
      </c>
      <c r="E2123" s="100" t="s">
        <v>435</v>
      </c>
      <c r="F2123" s="96" t="s">
        <v>415</v>
      </c>
      <c r="G2123" s="152">
        <v>26.479800000000001</v>
      </c>
      <c r="H2123" s="153">
        <v>24.55</v>
      </c>
      <c r="I2123" s="157">
        <f>G2123*H2123</f>
        <v>650.07909000000006</v>
      </c>
      <c r="J2123" s="149">
        <f>D2123/G2123</f>
        <v>9.0257479286097322</v>
      </c>
      <c r="K2123" s="99">
        <v>45713</v>
      </c>
      <c r="L2123" s="173" t="s">
        <v>227</v>
      </c>
      <c r="M2123" s="94" t="s">
        <v>174</v>
      </c>
      <c r="N2123" s="100" t="s">
        <v>331</v>
      </c>
      <c r="O2123" s="406" t="s">
        <v>267</v>
      </c>
      <c r="P2123" s="407"/>
    </row>
    <row r="2124" spans="1:16" ht="15.75" x14ac:dyDescent="0.2">
      <c r="A2124" s="151">
        <v>45715</v>
      </c>
      <c r="B2124" s="155">
        <v>246474</v>
      </c>
      <c r="C2124" s="155">
        <v>246956</v>
      </c>
      <c r="D2124" s="148">
        <f t="shared" si="6"/>
        <v>482</v>
      </c>
      <c r="E2124" s="100" t="s">
        <v>436</v>
      </c>
      <c r="F2124" s="96" t="s">
        <v>427</v>
      </c>
      <c r="G2124" s="152">
        <v>24.439900000000002</v>
      </c>
      <c r="H2124" s="153">
        <v>24.55</v>
      </c>
      <c r="I2124" s="157">
        <f>G2124*H2124</f>
        <v>599.99954500000001</v>
      </c>
      <c r="J2124" s="149">
        <f>D2124/G2124</f>
        <v>19.721848289068284</v>
      </c>
      <c r="K2124" s="99">
        <v>45715</v>
      </c>
      <c r="L2124" s="173" t="s">
        <v>227</v>
      </c>
      <c r="M2124" s="94" t="s">
        <v>174</v>
      </c>
      <c r="N2124" s="100" t="s">
        <v>257</v>
      </c>
      <c r="O2124" s="406" t="s">
        <v>437</v>
      </c>
      <c r="P2124" s="407"/>
    </row>
    <row r="2125" spans="1:16" ht="15.75" x14ac:dyDescent="0.2">
      <c r="A2125" s="151">
        <v>45716</v>
      </c>
      <c r="B2125" s="155">
        <v>246956</v>
      </c>
      <c r="C2125" s="155">
        <v>247174</v>
      </c>
      <c r="D2125" s="148">
        <f t="shared" si="6"/>
        <v>218</v>
      </c>
      <c r="E2125" s="100" t="s">
        <v>438</v>
      </c>
      <c r="F2125" s="96" t="s">
        <v>418</v>
      </c>
      <c r="G2125" s="152">
        <v>20.661200000000001</v>
      </c>
      <c r="H2125" s="153">
        <v>24.2</v>
      </c>
      <c r="I2125" s="157">
        <f>G2125*H2125</f>
        <v>500.00103999999999</v>
      </c>
      <c r="J2125" s="149">
        <f>D2125/G2125</f>
        <v>10.551178053549648</v>
      </c>
      <c r="K2125" s="99">
        <v>45716</v>
      </c>
      <c r="L2125" s="173" t="s">
        <v>227</v>
      </c>
      <c r="M2125" s="94" t="s">
        <v>174</v>
      </c>
      <c r="N2125" s="100" t="s">
        <v>257</v>
      </c>
      <c r="O2125" s="406" t="s">
        <v>439</v>
      </c>
      <c r="P2125" s="407"/>
    </row>
    <row r="2126" spans="1:16" ht="16.5" thickBot="1" x14ac:dyDescent="0.25">
      <c r="A2126" s="151"/>
      <c r="B2126" s="152"/>
      <c r="C2126" s="152"/>
      <c r="D2126" s="148">
        <f t="shared" si="6"/>
        <v>0</v>
      </c>
      <c r="E2126" s="100"/>
      <c r="F2126" s="96"/>
      <c r="G2126" s="152"/>
      <c r="H2126" s="153"/>
      <c r="I2126" s="157"/>
      <c r="J2126" s="149"/>
      <c r="K2126" s="99"/>
      <c r="L2126" s="173"/>
      <c r="M2126" s="94"/>
      <c r="N2126" s="100"/>
      <c r="O2126" s="102"/>
      <c r="P2126" s="103"/>
    </row>
    <row r="2127" spans="1:16" ht="16.5" thickBot="1" x14ac:dyDescent="0.25">
      <c r="A2127" s="312" t="s">
        <v>28</v>
      </c>
      <c r="B2127" s="104"/>
      <c r="C2127" s="105"/>
      <c r="D2127" s="106">
        <f>SUM(D2121:D2126)</f>
        <v>247174</v>
      </c>
      <c r="E2127" s="111"/>
      <c r="F2127" s="107"/>
      <c r="G2127" s="118">
        <f>SUM(G2121:G2126)</f>
        <v>87.874200000000002</v>
      </c>
      <c r="H2127" s="105"/>
      <c r="I2127" s="118">
        <f>SUM(I2121:I2126)</f>
        <v>2150.0801900000001</v>
      </c>
      <c r="J2127" s="109">
        <f>D2127/G2127</f>
        <v>2812.8165035926359</v>
      </c>
      <c r="K2127" s="110"/>
      <c r="L2127" s="175"/>
      <c r="M2127" s="111"/>
      <c r="N2127" s="112"/>
      <c r="O2127" s="310"/>
      <c r="P2127" s="311"/>
    </row>
    <row r="2128" spans="1:16" ht="15.75" x14ac:dyDescent="0.2">
      <c r="A2128" s="76"/>
      <c r="B2128" s="113"/>
      <c r="C2128" s="113"/>
      <c r="D2128" s="113"/>
      <c r="E2128" s="76"/>
      <c r="F2128" s="113"/>
      <c r="G2128" s="113"/>
      <c r="H2128" s="113"/>
      <c r="I2128" s="76"/>
      <c r="J2128" s="76"/>
      <c r="K2128" s="76"/>
      <c r="L2128" s="76"/>
      <c r="M2128" s="76"/>
      <c r="N2128" s="76"/>
      <c r="O2128" s="113"/>
      <c r="P2128" s="114"/>
    </row>
    <row r="2129" spans="1:16" ht="15.75" x14ac:dyDescent="0.2">
      <c r="A2129" s="76"/>
      <c r="B2129" s="113"/>
      <c r="C2129" s="113"/>
      <c r="D2129" s="113"/>
      <c r="E2129" s="76"/>
      <c r="F2129" s="113"/>
      <c r="G2129" s="113"/>
      <c r="H2129" s="113"/>
      <c r="I2129" s="76"/>
      <c r="J2129" s="76"/>
      <c r="K2129" s="76"/>
      <c r="L2129" s="76"/>
      <c r="M2129" s="76"/>
      <c r="N2129" s="76"/>
      <c r="O2129" s="113"/>
      <c r="P2129" s="114"/>
    </row>
    <row r="2130" spans="1:16" ht="15.75" x14ac:dyDescent="0.2">
      <c r="A2130" s="76"/>
      <c r="B2130" s="113"/>
      <c r="C2130" s="113"/>
      <c r="D2130" s="113"/>
      <c r="E2130" s="76"/>
      <c r="F2130" s="113"/>
      <c r="G2130" s="113"/>
      <c r="H2130" s="113"/>
      <c r="I2130" s="76"/>
      <c r="J2130" s="76"/>
      <c r="K2130" s="76"/>
      <c r="L2130" s="76"/>
      <c r="M2130" s="1"/>
      <c r="N2130" s="1"/>
      <c r="O2130" s="3"/>
      <c r="P2130" s="114"/>
    </row>
    <row r="2131" spans="1:16" ht="15.75" x14ac:dyDescent="0.2">
      <c r="A2131" s="115"/>
      <c r="B2131" s="398" t="s">
        <v>29</v>
      </c>
      <c r="C2131" s="398"/>
      <c r="D2131" s="398"/>
      <c r="E2131" s="116"/>
      <c r="F2131" s="116"/>
      <c r="G2131" s="116"/>
      <c r="H2131" s="115"/>
      <c r="I2131" s="116" t="s">
        <v>30</v>
      </c>
      <c r="J2131" s="115"/>
      <c r="K2131" s="116"/>
      <c r="L2131" s="116"/>
      <c r="M2131" s="116"/>
      <c r="N2131" s="116" t="s">
        <v>31</v>
      </c>
      <c r="O2131" s="116"/>
      <c r="P2131" s="117"/>
    </row>
    <row r="2132" spans="1:16" ht="15.75" x14ac:dyDescent="0.2">
      <c r="A2132" s="116"/>
      <c r="B2132" s="399" t="s">
        <v>185</v>
      </c>
      <c r="C2132" s="399"/>
      <c r="D2132" s="399"/>
      <c r="E2132" s="76"/>
      <c r="F2132" s="76"/>
      <c r="G2132" s="76"/>
      <c r="H2132" s="115"/>
      <c r="I2132" s="76" t="s">
        <v>388</v>
      </c>
      <c r="J2132" s="115"/>
      <c r="K2132" s="76"/>
      <c r="L2132" s="76"/>
      <c r="M2132" s="76"/>
      <c r="N2132" s="76" t="s">
        <v>182</v>
      </c>
      <c r="O2132" s="76"/>
      <c r="P2132" s="117"/>
    </row>
    <row r="2133" spans="1:16" ht="15.75" x14ac:dyDescent="0.2">
      <c r="A2133" s="399" t="s">
        <v>183</v>
      </c>
      <c r="B2133" s="399"/>
      <c r="C2133" s="399"/>
      <c r="D2133" s="399"/>
      <c r="E2133" s="399"/>
      <c r="F2133" s="76"/>
      <c r="G2133" s="76"/>
      <c r="H2133" s="115"/>
      <c r="I2133" s="76" t="s">
        <v>201</v>
      </c>
      <c r="J2133" s="115"/>
      <c r="K2133" s="76"/>
      <c r="L2133" s="76"/>
      <c r="M2133" s="76"/>
      <c r="N2133" s="76" t="s">
        <v>124</v>
      </c>
      <c r="O2133" s="76"/>
      <c r="P2133" s="117"/>
    </row>
    <row r="2134" spans="1:16" x14ac:dyDescent="0.2">
      <c r="A2134"/>
      <c r="B2134"/>
      <c r="C2134"/>
      <c r="D2134"/>
      <c r="E2134" s="242"/>
      <c r="F2134"/>
      <c r="G2134"/>
      <c r="H2134"/>
      <c r="I2134"/>
      <c r="J2134"/>
      <c r="K2134"/>
      <c r="L2134"/>
      <c r="M2134"/>
      <c r="N2134"/>
      <c r="O2134"/>
      <c r="P2134"/>
    </row>
    <row r="2135" spans="1:16" x14ac:dyDescent="0.2">
      <c r="A2135" s="185" t="s">
        <v>224</v>
      </c>
      <c r="B2135" s="185"/>
      <c r="C2135" s="185"/>
      <c r="D2135" s="185"/>
      <c r="E2135" s="242"/>
      <c r="F2135"/>
      <c r="G2135"/>
      <c r="H2135"/>
      <c r="I2135"/>
      <c r="J2135"/>
      <c r="K2135"/>
      <c r="L2135"/>
      <c r="M2135"/>
      <c r="N2135"/>
      <c r="O2135"/>
      <c r="P2135"/>
    </row>
    <row r="2136" spans="1:16" x14ac:dyDescent="0.2">
      <c r="A2136"/>
      <c r="B2136"/>
      <c r="C2136"/>
      <c r="D2136"/>
      <c r="E2136" s="242"/>
      <c r="F2136"/>
      <c r="G2136"/>
      <c r="H2136"/>
      <c r="I2136"/>
      <c r="J2136"/>
      <c r="K2136"/>
      <c r="L2136"/>
      <c r="M2136"/>
      <c r="N2136"/>
      <c r="O2136"/>
      <c r="P2136"/>
    </row>
    <row r="2137" spans="1:16" x14ac:dyDescent="0.2">
      <c r="A2137"/>
      <c r="B2137"/>
      <c r="C2137"/>
      <c r="D2137"/>
      <c r="E2137" s="242"/>
      <c r="F2137"/>
      <c r="G2137"/>
      <c r="H2137"/>
      <c r="I2137"/>
      <c r="J2137"/>
      <c r="K2137"/>
      <c r="L2137"/>
      <c r="M2137"/>
      <c r="N2137"/>
      <c r="O2137"/>
      <c r="P2137"/>
    </row>
    <row r="2138" spans="1:16" x14ac:dyDescent="0.2">
      <c r="A2138"/>
      <c r="B2138"/>
      <c r="C2138"/>
      <c r="D2138"/>
      <c r="E2138" s="242"/>
      <c r="F2138"/>
      <c r="G2138"/>
      <c r="H2138"/>
      <c r="I2138"/>
      <c r="J2138"/>
      <c r="K2138"/>
      <c r="L2138"/>
      <c r="M2138"/>
      <c r="N2138"/>
      <c r="O2138"/>
      <c r="P2138"/>
    </row>
    <row r="2139" spans="1:16" x14ac:dyDescent="0.2">
      <c r="A2139"/>
      <c r="B2139"/>
      <c r="C2139"/>
      <c r="D2139"/>
      <c r="E2139" s="242"/>
      <c r="F2139"/>
      <c r="G2139"/>
      <c r="H2139"/>
      <c r="I2139"/>
      <c r="J2139"/>
      <c r="K2139"/>
      <c r="L2139"/>
      <c r="M2139"/>
      <c r="N2139"/>
      <c r="O2139"/>
      <c r="P2139"/>
    </row>
    <row r="2140" spans="1:16" ht="15.75" x14ac:dyDescent="0.2">
      <c r="A2140" s="399" t="s">
        <v>164</v>
      </c>
      <c r="B2140" s="399"/>
      <c r="C2140" s="399"/>
      <c r="D2140" s="399"/>
      <c r="E2140" s="399"/>
      <c r="F2140" s="399"/>
      <c r="G2140" s="399"/>
      <c r="H2140" s="399"/>
      <c r="I2140" s="399"/>
      <c r="J2140" s="399"/>
      <c r="K2140" s="399"/>
      <c r="L2140" s="399"/>
      <c r="M2140" s="399"/>
      <c r="N2140" s="399"/>
      <c r="O2140" s="399"/>
      <c r="P2140" s="399"/>
    </row>
    <row r="2141" spans="1:16" ht="15.75" x14ac:dyDescent="0.2">
      <c r="A2141" s="399" t="s">
        <v>1</v>
      </c>
      <c r="B2141" s="399"/>
      <c r="C2141" s="399"/>
      <c r="D2141" s="399"/>
      <c r="E2141" s="399"/>
      <c r="F2141" s="399"/>
      <c r="G2141" s="399"/>
      <c r="H2141" s="399"/>
      <c r="I2141" s="399"/>
      <c r="J2141" s="399"/>
      <c r="K2141" s="399"/>
      <c r="L2141" s="399"/>
      <c r="M2141" s="399"/>
      <c r="N2141" s="399"/>
      <c r="O2141" s="399"/>
      <c r="P2141" s="399"/>
    </row>
    <row r="2142" spans="1:16" ht="15.75" x14ac:dyDescent="0.2">
      <c r="A2142" s="76"/>
      <c r="B2142" s="76"/>
      <c r="C2142" s="76"/>
      <c r="D2142" s="76"/>
      <c r="E2142" s="76"/>
      <c r="F2142" s="76"/>
      <c r="G2142" s="76"/>
      <c r="H2142" s="76"/>
      <c r="I2142" s="76"/>
      <c r="J2142" s="76"/>
      <c r="K2142" s="76"/>
      <c r="L2142" s="76"/>
      <c r="M2142" s="76"/>
      <c r="N2142" s="76"/>
      <c r="O2142" s="76"/>
      <c r="P2142" s="76"/>
    </row>
    <row r="2143" spans="1:16" ht="15.75" x14ac:dyDescent="0.2">
      <c r="A2143" s="421" t="s">
        <v>256</v>
      </c>
      <c r="B2143" s="421"/>
      <c r="C2143" s="421"/>
      <c r="D2143" s="421"/>
      <c r="E2143" s="421"/>
      <c r="F2143" s="421"/>
      <c r="G2143" s="421"/>
      <c r="H2143" s="421"/>
      <c r="I2143" s="421"/>
      <c r="J2143" s="421"/>
      <c r="K2143" s="421"/>
      <c r="L2143" s="421"/>
      <c r="M2143" s="421"/>
      <c r="N2143" s="421"/>
      <c r="O2143" s="421"/>
      <c r="P2143" s="421"/>
    </row>
    <row r="2144" spans="1:16" ht="16.5" thickBot="1" x14ac:dyDescent="0.25">
      <c r="A2144" s="77"/>
      <c r="B2144" s="77"/>
      <c r="C2144" s="77"/>
      <c r="D2144" s="77"/>
      <c r="E2144" s="116"/>
      <c r="F2144" s="77"/>
      <c r="G2144" s="77"/>
      <c r="H2144" s="77"/>
      <c r="I2144" s="77"/>
      <c r="J2144" s="77"/>
      <c r="K2144" s="77"/>
      <c r="L2144" s="77"/>
      <c r="M2144" s="77"/>
      <c r="N2144" s="77"/>
      <c r="O2144" s="77"/>
      <c r="P2144" s="77"/>
    </row>
    <row r="2145" spans="1:16" ht="16.5" thickBot="1" x14ac:dyDescent="0.25">
      <c r="A2145" s="78" t="s">
        <v>2</v>
      </c>
      <c r="B2145" s="408" t="s">
        <v>126</v>
      </c>
      <c r="C2145" s="409"/>
      <c r="D2145" s="79" t="s">
        <v>3</v>
      </c>
      <c r="E2145" s="408">
        <v>2019</v>
      </c>
      <c r="F2145" s="410"/>
      <c r="G2145" s="410"/>
      <c r="H2145" s="409"/>
      <c r="I2145" s="79" t="s">
        <v>4</v>
      </c>
      <c r="J2145" s="80" t="s">
        <v>186</v>
      </c>
      <c r="K2145" s="80"/>
      <c r="L2145" s="80"/>
      <c r="M2145" s="80" t="s">
        <v>5</v>
      </c>
      <c r="N2145" s="408" t="s">
        <v>167</v>
      </c>
      <c r="O2145" s="410"/>
      <c r="P2145" s="413"/>
    </row>
    <row r="2146" spans="1:16" ht="16.5" thickBot="1" x14ac:dyDescent="0.25">
      <c r="A2146" s="77"/>
      <c r="B2146" s="77"/>
      <c r="C2146" s="77"/>
      <c r="D2146" s="77"/>
      <c r="E2146" s="116"/>
      <c r="F2146" s="77"/>
      <c r="G2146" s="77"/>
      <c r="H2146" s="77"/>
      <c r="I2146" s="77"/>
      <c r="J2146" s="77"/>
      <c r="K2146" s="77"/>
      <c r="L2146" s="77"/>
      <c r="M2146" s="77"/>
      <c r="N2146" s="77"/>
      <c r="O2146" s="77"/>
      <c r="P2146" s="77"/>
    </row>
    <row r="2147" spans="1:16" ht="16.5" thickBot="1" x14ac:dyDescent="0.25">
      <c r="A2147" s="78" t="s">
        <v>6</v>
      </c>
      <c r="B2147" s="475" t="s">
        <v>168</v>
      </c>
      <c r="C2147" s="476"/>
      <c r="D2147" s="79" t="s">
        <v>7</v>
      </c>
      <c r="E2147" s="408" t="s">
        <v>169</v>
      </c>
      <c r="F2147" s="410"/>
      <c r="G2147" s="410"/>
      <c r="H2147" s="409"/>
      <c r="I2147" s="79" t="s">
        <v>8</v>
      </c>
      <c r="J2147" s="80">
        <v>16</v>
      </c>
      <c r="K2147" s="80"/>
      <c r="L2147" s="80"/>
      <c r="M2147" s="80" t="s">
        <v>9</v>
      </c>
      <c r="N2147" s="80"/>
      <c r="O2147" s="178"/>
      <c r="P2147" s="179">
        <v>50</v>
      </c>
    </row>
    <row r="2148" spans="1:16" ht="16.5" thickBot="1" x14ac:dyDescent="0.25">
      <c r="A2148" s="77"/>
      <c r="B2148" s="77"/>
      <c r="C2148" s="77"/>
      <c r="D2148" s="77"/>
      <c r="E2148" s="116"/>
      <c r="F2148" s="77"/>
      <c r="G2148" s="77"/>
      <c r="H2148" s="77"/>
      <c r="I2148" s="77"/>
      <c r="J2148" s="77"/>
      <c r="K2148" s="77"/>
      <c r="L2148" s="77"/>
      <c r="M2148" s="77"/>
      <c r="N2148" s="77"/>
      <c r="O2148" s="77"/>
      <c r="P2148" s="77"/>
    </row>
    <row r="2149" spans="1:16" ht="16.5" thickBot="1" x14ac:dyDescent="0.25">
      <c r="A2149" s="411" t="s">
        <v>10</v>
      </c>
      <c r="B2149" s="412"/>
      <c r="C2149" s="408" t="s">
        <v>165</v>
      </c>
      <c r="D2149" s="410"/>
      <c r="E2149" s="410"/>
      <c r="F2149" s="410"/>
      <c r="G2149" s="410"/>
      <c r="H2149" s="410"/>
      <c r="I2149" s="410"/>
      <c r="J2149" s="410"/>
      <c r="K2149" s="410"/>
      <c r="L2149" s="410"/>
      <c r="M2149" s="410"/>
      <c r="N2149" s="410"/>
      <c r="O2149" s="410"/>
      <c r="P2149" s="413"/>
    </row>
    <row r="2150" spans="1:16" ht="16.5" thickBot="1" x14ac:dyDescent="0.25">
      <c r="A2150" s="77"/>
      <c r="B2150" s="77"/>
      <c r="C2150" s="77"/>
      <c r="D2150" s="77"/>
      <c r="E2150" s="116"/>
      <c r="F2150" s="77"/>
      <c r="G2150" s="77"/>
      <c r="H2150" s="77"/>
      <c r="I2150" s="77"/>
      <c r="J2150" s="77"/>
      <c r="K2150" s="77"/>
      <c r="L2150" s="77"/>
      <c r="M2150" s="77"/>
      <c r="N2150" s="77"/>
      <c r="O2150" s="77"/>
      <c r="P2150" s="77"/>
    </row>
    <row r="2151" spans="1:16" ht="16.5" thickBot="1" x14ac:dyDescent="0.25">
      <c r="A2151" s="411" t="s">
        <v>11</v>
      </c>
      <c r="B2151" s="412"/>
      <c r="C2151" s="408" t="s">
        <v>194</v>
      </c>
      <c r="D2151" s="410"/>
      <c r="E2151" s="410"/>
      <c r="F2151" s="410"/>
      <c r="G2151" s="410"/>
      <c r="H2151" s="410"/>
      <c r="I2151" s="410"/>
      <c r="J2151" s="410"/>
      <c r="K2151" s="410"/>
      <c r="L2151" s="410"/>
      <c r="M2151" s="410"/>
      <c r="N2151" s="410"/>
      <c r="O2151" s="410"/>
      <c r="P2151" s="413"/>
    </row>
    <row r="2152" spans="1:16" ht="16.5" thickBot="1" x14ac:dyDescent="0.25">
      <c r="A2152" s="81"/>
      <c r="B2152" s="81"/>
      <c r="C2152" s="81"/>
      <c r="D2152" s="81"/>
      <c r="E2152" s="115"/>
      <c r="F2152" s="81"/>
      <c r="G2152" s="81"/>
      <c r="H2152" s="81"/>
      <c r="I2152" s="81"/>
      <c r="J2152" s="81"/>
      <c r="K2152" s="81"/>
      <c r="L2152" s="81"/>
      <c r="M2152" s="81"/>
      <c r="N2152" s="81"/>
      <c r="O2152" s="81"/>
      <c r="P2152" s="81"/>
    </row>
    <row r="2153" spans="1:16" ht="63.75" thickBot="1" x14ac:dyDescent="0.25">
      <c r="A2153" s="327" t="s">
        <v>12</v>
      </c>
      <c r="B2153" s="329" t="s">
        <v>13</v>
      </c>
      <c r="C2153" s="330"/>
      <c r="D2153" s="331" t="s">
        <v>220</v>
      </c>
      <c r="E2153" s="333" t="s">
        <v>15</v>
      </c>
      <c r="F2153" s="334"/>
      <c r="G2153" s="334"/>
      <c r="H2153" s="334"/>
      <c r="I2153" s="335"/>
      <c r="J2153" s="331" t="s">
        <v>16</v>
      </c>
      <c r="K2153" s="331" t="s">
        <v>17</v>
      </c>
      <c r="L2153" s="333" t="s">
        <v>18</v>
      </c>
      <c r="M2153" s="334"/>
      <c r="N2153" s="335"/>
      <c r="O2153" s="336" t="s">
        <v>115</v>
      </c>
      <c r="P2153" s="337"/>
    </row>
    <row r="2154" spans="1:16" ht="32.25" thickBot="1" x14ac:dyDescent="0.25">
      <c r="A2154" s="328"/>
      <c r="B2154" s="82" t="s">
        <v>19</v>
      </c>
      <c r="C2154" s="83" t="s">
        <v>20</v>
      </c>
      <c r="D2154" s="332"/>
      <c r="E2154" s="84" t="s">
        <v>21</v>
      </c>
      <c r="F2154" s="84" t="s">
        <v>22</v>
      </c>
      <c r="G2154" s="85" t="s">
        <v>23</v>
      </c>
      <c r="H2154" s="119" t="s">
        <v>24</v>
      </c>
      <c r="I2154" s="86" t="s">
        <v>25</v>
      </c>
      <c r="J2154" s="332"/>
      <c r="K2154" s="332"/>
      <c r="L2154" s="176" t="s">
        <v>223</v>
      </c>
      <c r="M2154" s="85" t="s">
        <v>221</v>
      </c>
      <c r="N2154" s="83" t="s">
        <v>222</v>
      </c>
      <c r="O2154" s="338"/>
      <c r="P2154" s="339"/>
    </row>
    <row r="2155" spans="1:16" ht="15.75" x14ac:dyDescent="0.2">
      <c r="A2155" s="151">
        <v>45716</v>
      </c>
      <c r="B2155" s="155"/>
      <c r="C2155" s="155">
        <v>247174</v>
      </c>
      <c r="D2155" s="148"/>
      <c r="E2155" s="100"/>
      <c r="F2155" s="96"/>
      <c r="G2155" s="152"/>
      <c r="H2155" s="153"/>
      <c r="I2155" s="157"/>
      <c r="J2155" s="149"/>
      <c r="K2155" s="99"/>
      <c r="L2155" s="173"/>
      <c r="M2155" s="94"/>
      <c r="N2155" s="100"/>
      <c r="O2155" s="406"/>
      <c r="P2155" s="407"/>
    </row>
    <row r="2156" spans="1:16" ht="15.75" x14ac:dyDescent="0.2">
      <c r="A2156" s="151">
        <v>45719</v>
      </c>
      <c r="B2156" s="155">
        <v>247174</v>
      </c>
      <c r="C2156" s="155">
        <v>247425</v>
      </c>
      <c r="D2156" s="148">
        <f>+C2156-B2156</f>
        <v>251</v>
      </c>
      <c r="E2156" s="100" t="s">
        <v>462</v>
      </c>
      <c r="F2156" s="120" t="s">
        <v>463</v>
      </c>
      <c r="G2156" s="152">
        <v>20.964400000000001</v>
      </c>
      <c r="H2156" s="153">
        <v>23.85</v>
      </c>
      <c r="I2156" s="157">
        <f>G2156*H2156</f>
        <v>500.00094000000007</v>
      </c>
      <c r="J2156" s="149">
        <f t="shared" ref="J2156:J2161" si="7">D2156/G2156</f>
        <v>11.972677491366316</v>
      </c>
      <c r="K2156" s="99">
        <v>45719</v>
      </c>
      <c r="L2156" s="173" t="s">
        <v>227</v>
      </c>
      <c r="M2156" s="94" t="s">
        <v>174</v>
      </c>
      <c r="N2156" s="100" t="s">
        <v>257</v>
      </c>
      <c r="O2156" s="406" t="s">
        <v>439</v>
      </c>
      <c r="P2156" s="407"/>
    </row>
    <row r="2157" spans="1:16" ht="15.75" x14ac:dyDescent="0.2">
      <c r="A2157" s="151">
        <v>45721</v>
      </c>
      <c r="B2157" s="155">
        <v>247425</v>
      </c>
      <c r="C2157" s="155">
        <v>247886</v>
      </c>
      <c r="D2157" s="148">
        <f>+C2157-B2157</f>
        <v>461</v>
      </c>
      <c r="E2157" s="100" t="s">
        <v>464</v>
      </c>
      <c r="F2157" s="96" t="s">
        <v>465</v>
      </c>
      <c r="G2157" s="152">
        <v>20.964400000000001</v>
      </c>
      <c r="H2157" s="153">
        <v>23.85</v>
      </c>
      <c r="I2157" s="157">
        <f>G2157*H2157</f>
        <v>500.00094000000007</v>
      </c>
      <c r="J2157" s="149">
        <f t="shared" si="7"/>
        <v>21.989658659441719</v>
      </c>
      <c r="K2157" s="99">
        <v>45721</v>
      </c>
      <c r="L2157" s="173" t="s">
        <v>227</v>
      </c>
      <c r="M2157" s="94" t="s">
        <v>174</v>
      </c>
      <c r="N2157" s="100" t="s">
        <v>257</v>
      </c>
      <c r="O2157" s="406" t="s">
        <v>266</v>
      </c>
      <c r="P2157" s="407"/>
    </row>
    <row r="2158" spans="1:16" ht="15.75" x14ac:dyDescent="0.2">
      <c r="A2158" s="151">
        <v>45721</v>
      </c>
      <c r="B2158" s="155">
        <v>247886</v>
      </c>
      <c r="C2158" s="155">
        <v>248136</v>
      </c>
      <c r="D2158" s="148">
        <f>+C2158-B2158</f>
        <v>250</v>
      </c>
      <c r="E2158" s="100" t="s">
        <v>466</v>
      </c>
      <c r="F2158" s="96" t="s">
        <v>465</v>
      </c>
      <c r="G2158" s="152">
        <v>20.964400000000001</v>
      </c>
      <c r="H2158" s="153">
        <v>23.85</v>
      </c>
      <c r="I2158" s="157">
        <f>G2158*H2158</f>
        <v>500.00094000000007</v>
      </c>
      <c r="J2158" s="149">
        <f t="shared" si="7"/>
        <v>11.924977581042146</v>
      </c>
      <c r="K2158" s="99">
        <v>45721</v>
      </c>
      <c r="L2158" s="173" t="s">
        <v>227</v>
      </c>
      <c r="M2158" s="94" t="s">
        <v>174</v>
      </c>
      <c r="N2158" s="100" t="s">
        <v>257</v>
      </c>
      <c r="O2158" s="406" t="s">
        <v>434</v>
      </c>
      <c r="P2158" s="407"/>
    </row>
    <row r="2159" spans="1:16" ht="15.75" x14ac:dyDescent="0.2">
      <c r="A2159" s="151">
        <v>45723</v>
      </c>
      <c r="B2159" s="155">
        <v>248136</v>
      </c>
      <c r="C2159" s="155">
        <v>248520</v>
      </c>
      <c r="D2159" s="148">
        <f>+C2159-B2159</f>
        <v>384</v>
      </c>
      <c r="E2159" s="100" t="s">
        <v>467</v>
      </c>
      <c r="F2159" s="96" t="s">
        <v>454</v>
      </c>
      <c r="G2159" s="152">
        <v>34.482799999999997</v>
      </c>
      <c r="H2159" s="153">
        <v>23.2</v>
      </c>
      <c r="I2159" s="157">
        <f>G2159*H2159</f>
        <v>800.00095999999996</v>
      </c>
      <c r="J2159" s="149">
        <f t="shared" si="7"/>
        <v>11.135986636816037</v>
      </c>
      <c r="K2159" s="99">
        <v>45723</v>
      </c>
      <c r="L2159" s="173" t="s">
        <v>227</v>
      </c>
      <c r="M2159" s="94" t="s">
        <v>174</v>
      </c>
      <c r="N2159" s="100" t="s">
        <v>468</v>
      </c>
      <c r="O2159" s="406" t="s">
        <v>264</v>
      </c>
      <c r="P2159" s="407"/>
    </row>
    <row r="2160" spans="1:16" ht="16.5" thickBot="1" x14ac:dyDescent="0.25">
      <c r="A2160" s="151"/>
      <c r="B2160" s="152"/>
      <c r="C2160" s="152"/>
      <c r="D2160" s="148">
        <f>+C2160-B2160</f>
        <v>0</v>
      </c>
      <c r="E2160" s="100"/>
      <c r="F2160" s="96"/>
      <c r="G2160" s="152"/>
      <c r="H2160" s="153"/>
      <c r="I2160" s="157">
        <f>G2160*H2160</f>
        <v>0</v>
      </c>
      <c r="J2160" s="149" t="e">
        <f t="shared" si="7"/>
        <v>#DIV/0!</v>
      </c>
      <c r="K2160" s="99"/>
      <c r="L2160" s="173"/>
      <c r="M2160" s="94"/>
      <c r="N2160" s="100"/>
      <c r="O2160" s="406"/>
      <c r="P2160" s="407"/>
    </row>
    <row r="2161" spans="1:16" ht="16.5" thickBot="1" x14ac:dyDescent="0.25">
      <c r="A2161" s="333" t="s">
        <v>28</v>
      </c>
      <c r="B2161" s="104"/>
      <c r="C2161" s="105"/>
      <c r="D2161" s="106">
        <f>SUM(D2155:D2160)</f>
        <v>1346</v>
      </c>
      <c r="E2161" s="111"/>
      <c r="F2161" s="107"/>
      <c r="G2161" s="118">
        <f>SUM(G2155:G2160)</f>
        <v>97.376000000000005</v>
      </c>
      <c r="H2161" s="105"/>
      <c r="I2161" s="118">
        <f>SUM(I2155:I2160)</f>
        <v>2300.00378</v>
      </c>
      <c r="J2161" s="109">
        <f t="shared" si="7"/>
        <v>13.822707854091357</v>
      </c>
      <c r="K2161" s="110"/>
      <c r="L2161" s="175"/>
      <c r="M2161" s="111"/>
      <c r="N2161" s="112"/>
      <c r="O2161" s="325"/>
      <c r="P2161" s="326"/>
    </row>
    <row r="2162" spans="1:16" ht="15.75" x14ac:dyDescent="0.2">
      <c r="A2162" s="76"/>
      <c r="B2162" s="113"/>
      <c r="C2162" s="113"/>
      <c r="D2162" s="113"/>
      <c r="E2162" s="76"/>
      <c r="F2162" s="113"/>
      <c r="G2162" s="113"/>
      <c r="H2162" s="113"/>
      <c r="I2162" s="76"/>
      <c r="J2162" s="76"/>
      <c r="K2162" s="76"/>
      <c r="L2162" s="76"/>
      <c r="M2162" s="76"/>
      <c r="N2162" s="76"/>
      <c r="O2162" s="113"/>
      <c r="P2162" s="114"/>
    </row>
    <row r="2163" spans="1:16" ht="15.75" x14ac:dyDescent="0.2">
      <c r="A2163" s="76"/>
      <c r="B2163" s="113"/>
      <c r="C2163" s="113"/>
      <c r="D2163" s="113"/>
      <c r="E2163" s="76"/>
      <c r="F2163" s="113"/>
      <c r="G2163" s="113"/>
      <c r="H2163" s="113"/>
      <c r="I2163" s="76"/>
      <c r="J2163" s="76"/>
      <c r="K2163" s="76"/>
      <c r="L2163" s="76"/>
      <c r="M2163" s="76"/>
      <c r="N2163" s="76"/>
      <c r="O2163" s="113"/>
      <c r="P2163" s="114"/>
    </row>
    <row r="2164" spans="1:16" ht="15.75" x14ac:dyDescent="0.2">
      <c r="A2164" s="76"/>
      <c r="B2164" s="113"/>
      <c r="C2164" s="113"/>
      <c r="D2164" s="113"/>
      <c r="E2164" s="76"/>
      <c r="F2164" s="113"/>
      <c r="G2164" s="113"/>
      <c r="H2164" s="113"/>
      <c r="I2164" s="76"/>
      <c r="J2164" s="76"/>
      <c r="K2164" s="76"/>
      <c r="L2164" s="76"/>
      <c r="M2164" s="1"/>
      <c r="N2164" s="1"/>
      <c r="O2164" s="3"/>
      <c r="P2164" s="114"/>
    </row>
    <row r="2165" spans="1:16" ht="15.75" x14ac:dyDescent="0.2">
      <c r="A2165" s="115"/>
      <c r="B2165" s="398" t="s">
        <v>29</v>
      </c>
      <c r="C2165" s="398"/>
      <c r="D2165" s="398"/>
      <c r="E2165" s="116"/>
      <c r="F2165" s="116"/>
      <c r="G2165" s="116"/>
      <c r="H2165" s="115"/>
      <c r="I2165" s="116" t="s">
        <v>30</v>
      </c>
      <c r="J2165" s="115"/>
      <c r="K2165" s="116"/>
      <c r="L2165" s="116"/>
      <c r="M2165" s="116"/>
      <c r="N2165" s="116" t="s">
        <v>31</v>
      </c>
      <c r="O2165" s="116"/>
      <c r="P2165" s="117"/>
    </row>
    <row r="2166" spans="1:16" ht="15.75" x14ac:dyDescent="0.2">
      <c r="A2166" s="116"/>
      <c r="B2166" s="399" t="s">
        <v>185</v>
      </c>
      <c r="C2166" s="399"/>
      <c r="D2166" s="399"/>
      <c r="E2166" s="76"/>
      <c r="F2166" s="76"/>
      <c r="G2166" s="76"/>
      <c r="H2166" s="115"/>
      <c r="I2166" s="76" t="s">
        <v>388</v>
      </c>
      <c r="J2166" s="115"/>
      <c r="K2166" s="76"/>
      <c r="L2166" s="76"/>
      <c r="M2166" s="76"/>
      <c r="N2166" s="76" t="s">
        <v>182</v>
      </c>
      <c r="O2166" s="76"/>
      <c r="P2166" s="117"/>
    </row>
    <row r="2167" spans="1:16" ht="15.75" x14ac:dyDescent="0.2">
      <c r="A2167" s="399" t="s">
        <v>183</v>
      </c>
      <c r="B2167" s="399"/>
      <c r="C2167" s="399"/>
      <c r="D2167" s="399"/>
      <c r="E2167" s="399"/>
      <c r="F2167" s="76"/>
      <c r="G2167" s="76"/>
      <c r="H2167" s="115"/>
      <c r="I2167" s="76" t="s">
        <v>201</v>
      </c>
      <c r="J2167" s="115"/>
      <c r="K2167" s="76"/>
      <c r="L2167" s="76"/>
      <c r="M2167" s="76"/>
      <c r="N2167" s="76" t="s">
        <v>124</v>
      </c>
      <c r="O2167" s="76"/>
      <c r="P2167" s="117"/>
    </row>
    <row r="2168" spans="1:16" x14ac:dyDescent="0.2">
      <c r="A2168"/>
      <c r="B2168"/>
      <c r="C2168"/>
      <c r="D2168"/>
      <c r="E2168" s="242"/>
      <c r="F2168"/>
      <c r="G2168"/>
      <c r="H2168"/>
      <c r="I2168"/>
      <c r="J2168"/>
      <c r="K2168"/>
      <c r="L2168"/>
      <c r="M2168"/>
      <c r="N2168"/>
      <c r="O2168"/>
      <c r="P2168"/>
    </row>
    <row r="2169" spans="1:16" x14ac:dyDescent="0.2">
      <c r="A2169" s="185" t="s">
        <v>224</v>
      </c>
      <c r="B2169" s="185"/>
      <c r="C2169" s="185"/>
      <c r="D2169" s="185"/>
      <c r="E2169" s="242"/>
      <c r="F2169"/>
      <c r="G2169"/>
      <c r="H2169"/>
      <c r="I2169"/>
      <c r="J2169"/>
      <c r="K2169"/>
      <c r="L2169"/>
      <c r="M2169"/>
      <c r="N2169"/>
      <c r="O2169"/>
      <c r="P2169"/>
    </row>
    <row r="2170" spans="1:16" x14ac:dyDescent="0.2">
      <c r="A2170"/>
      <c r="B2170"/>
      <c r="C2170"/>
      <c r="D2170"/>
      <c r="E2170" s="242"/>
      <c r="F2170"/>
      <c r="G2170"/>
      <c r="H2170"/>
      <c r="I2170"/>
      <c r="J2170"/>
      <c r="K2170"/>
      <c r="L2170"/>
      <c r="M2170"/>
      <c r="N2170"/>
      <c r="O2170"/>
      <c r="P2170"/>
    </row>
    <row r="2171" spans="1:16" x14ac:dyDescent="0.2">
      <c r="A2171"/>
      <c r="B2171"/>
      <c r="C2171"/>
      <c r="D2171"/>
      <c r="E2171" s="242"/>
      <c r="F2171"/>
      <c r="G2171"/>
      <c r="H2171"/>
      <c r="I2171"/>
      <c r="J2171"/>
      <c r="K2171"/>
      <c r="L2171"/>
      <c r="M2171"/>
      <c r="N2171"/>
      <c r="O2171"/>
      <c r="P2171"/>
    </row>
    <row r="2172" spans="1:16" x14ac:dyDescent="0.2">
      <c r="A2172"/>
      <c r="B2172"/>
      <c r="C2172"/>
      <c r="D2172"/>
      <c r="E2172" s="242"/>
      <c r="F2172"/>
      <c r="G2172"/>
      <c r="H2172"/>
      <c r="I2172"/>
      <c r="J2172"/>
      <c r="K2172"/>
      <c r="L2172"/>
      <c r="M2172"/>
      <c r="N2172"/>
      <c r="O2172"/>
      <c r="P2172"/>
    </row>
    <row r="2173" spans="1:16" x14ac:dyDescent="0.2">
      <c r="A2173"/>
      <c r="B2173"/>
      <c r="C2173"/>
      <c r="D2173"/>
      <c r="E2173" s="242"/>
      <c r="F2173"/>
      <c r="G2173"/>
      <c r="H2173"/>
      <c r="I2173"/>
      <c r="J2173"/>
      <c r="K2173"/>
      <c r="L2173"/>
      <c r="M2173"/>
      <c r="N2173"/>
      <c r="O2173"/>
      <c r="P2173"/>
    </row>
    <row r="2174" spans="1:16" x14ac:dyDescent="0.2">
      <c r="A2174"/>
      <c r="B2174"/>
      <c r="C2174"/>
      <c r="D2174"/>
      <c r="E2174" s="242"/>
      <c r="F2174"/>
      <c r="G2174"/>
      <c r="H2174"/>
      <c r="I2174"/>
      <c r="J2174"/>
      <c r="K2174"/>
      <c r="L2174"/>
      <c r="M2174"/>
      <c r="N2174"/>
      <c r="O2174"/>
      <c r="P2174"/>
    </row>
    <row r="2175" spans="1:16" x14ac:dyDescent="0.2">
      <c r="A2175"/>
      <c r="B2175"/>
      <c r="C2175"/>
      <c r="D2175"/>
      <c r="E2175" s="242"/>
      <c r="F2175"/>
      <c r="G2175"/>
      <c r="H2175"/>
      <c r="I2175"/>
      <c r="J2175"/>
      <c r="K2175"/>
      <c r="L2175"/>
      <c r="M2175"/>
      <c r="N2175"/>
      <c r="O2175"/>
      <c r="P2175"/>
    </row>
    <row r="2176" spans="1:16" x14ac:dyDescent="0.2">
      <c r="A2176"/>
      <c r="B2176"/>
      <c r="C2176"/>
      <c r="D2176"/>
      <c r="E2176" s="242"/>
      <c r="F2176"/>
      <c r="G2176"/>
      <c r="H2176"/>
      <c r="I2176"/>
      <c r="J2176"/>
      <c r="K2176"/>
      <c r="L2176"/>
      <c r="M2176"/>
      <c r="N2176"/>
      <c r="O2176"/>
      <c r="P2176"/>
    </row>
    <row r="2177" spans="1:16" ht="15.75" x14ac:dyDescent="0.2">
      <c r="A2177" s="399" t="s">
        <v>164</v>
      </c>
      <c r="B2177" s="399"/>
      <c r="C2177" s="399"/>
      <c r="D2177" s="399"/>
      <c r="E2177" s="399"/>
      <c r="F2177" s="399"/>
      <c r="G2177" s="399"/>
      <c r="H2177" s="399"/>
      <c r="I2177" s="399"/>
      <c r="J2177" s="399"/>
      <c r="K2177" s="399"/>
      <c r="L2177" s="399"/>
      <c r="M2177" s="399"/>
      <c r="N2177" s="399"/>
      <c r="O2177" s="399"/>
      <c r="P2177" s="399"/>
    </row>
    <row r="2178" spans="1:16" ht="15.75" x14ac:dyDescent="0.2">
      <c r="A2178" s="399" t="s">
        <v>1</v>
      </c>
      <c r="B2178" s="399"/>
      <c r="C2178" s="399"/>
      <c r="D2178" s="399"/>
      <c r="E2178" s="399"/>
      <c r="F2178" s="399"/>
      <c r="G2178" s="399"/>
      <c r="H2178" s="399"/>
      <c r="I2178" s="399"/>
      <c r="J2178" s="399"/>
      <c r="K2178" s="399"/>
      <c r="L2178" s="399"/>
      <c r="M2178" s="399"/>
      <c r="N2178" s="399"/>
      <c r="O2178" s="399"/>
      <c r="P2178" s="399"/>
    </row>
    <row r="2179" spans="1:16" ht="15.75" x14ac:dyDescent="0.2">
      <c r="A2179" s="76"/>
      <c r="B2179" s="76"/>
      <c r="C2179" s="76"/>
      <c r="D2179" s="76"/>
      <c r="E2179" s="76"/>
      <c r="F2179" s="76"/>
      <c r="G2179" s="76"/>
      <c r="H2179" s="76"/>
      <c r="I2179" s="76"/>
      <c r="J2179" s="76"/>
      <c r="K2179" s="76"/>
      <c r="L2179" s="76"/>
      <c r="M2179" s="76"/>
      <c r="N2179" s="76"/>
      <c r="O2179" s="76"/>
      <c r="P2179" s="76"/>
    </row>
    <row r="2180" spans="1:16" ht="15.75" x14ac:dyDescent="0.2">
      <c r="A2180" s="421" t="s">
        <v>256</v>
      </c>
      <c r="B2180" s="421"/>
      <c r="C2180" s="421"/>
      <c r="D2180" s="421"/>
      <c r="E2180" s="421"/>
      <c r="F2180" s="421"/>
      <c r="G2180" s="421"/>
      <c r="H2180" s="421"/>
      <c r="I2180" s="421"/>
      <c r="J2180" s="421"/>
      <c r="K2180" s="421"/>
      <c r="L2180" s="421"/>
      <c r="M2180" s="421"/>
      <c r="N2180" s="421"/>
      <c r="O2180" s="421"/>
      <c r="P2180" s="421"/>
    </row>
    <row r="2181" spans="1:16" ht="16.5" thickBot="1" x14ac:dyDescent="0.25">
      <c r="A2181" s="77"/>
      <c r="B2181" s="77"/>
      <c r="C2181" s="77"/>
      <c r="D2181" s="77"/>
      <c r="E2181" s="116"/>
      <c r="F2181" s="77"/>
      <c r="G2181" s="77"/>
      <c r="H2181" s="77"/>
      <c r="I2181" s="77"/>
      <c r="J2181" s="77"/>
      <c r="K2181" s="77"/>
      <c r="L2181" s="77"/>
      <c r="M2181" s="77"/>
      <c r="N2181" s="77"/>
      <c r="O2181" s="77"/>
      <c r="P2181" s="77"/>
    </row>
    <row r="2182" spans="1:16" ht="16.5" thickBot="1" x14ac:dyDescent="0.25">
      <c r="A2182" s="78" t="s">
        <v>2</v>
      </c>
      <c r="B2182" s="408" t="s">
        <v>126</v>
      </c>
      <c r="C2182" s="409"/>
      <c r="D2182" s="79" t="s">
        <v>3</v>
      </c>
      <c r="E2182" s="408">
        <v>2019</v>
      </c>
      <c r="F2182" s="410"/>
      <c r="G2182" s="410"/>
      <c r="H2182" s="409"/>
      <c r="I2182" s="79" t="s">
        <v>4</v>
      </c>
      <c r="J2182" s="80" t="s">
        <v>186</v>
      </c>
      <c r="K2182" s="80"/>
      <c r="L2182" s="80"/>
      <c r="M2182" s="80" t="s">
        <v>5</v>
      </c>
      <c r="N2182" s="408" t="s">
        <v>167</v>
      </c>
      <c r="O2182" s="410"/>
      <c r="P2182" s="413"/>
    </row>
    <row r="2183" spans="1:16" ht="16.5" thickBot="1" x14ac:dyDescent="0.25">
      <c r="A2183" s="77"/>
      <c r="B2183" s="77"/>
      <c r="C2183" s="77"/>
      <c r="D2183" s="77"/>
      <c r="E2183" s="116"/>
      <c r="F2183" s="77"/>
      <c r="G2183" s="77"/>
      <c r="H2183" s="77"/>
      <c r="I2183" s="77"/>
      <c r="J2183" s="77"/>
      <c r="K2183" s="77"/>
      <c r="L2183" s="77"/>
      <c r="M2183" s="77"/>
      <c r="N2183" s="77"/>
      <c r="O2183" s="77"/>
      <c r="P2183" s="77"/>
    </row>
    <row r="2184" spans="1:16" ht="16.5" thickBot="1" x14ac:dyDescent="0.25">
      <c r="A2184" s="78" t="s">
        <v>6</v>
      </c>
      <c r="B2184" s="475" t="s">
        <v>168</v>
      </c>
      <c r="C2184" s="476"/>
      <c r="D2184" s="79" t="s">
        <v>7</v>
      </c>
      <c r="E2184" s="408" t="s">
        <v>169</v>
      </c>
      <c r="F2184" s="410"/>
      <c r="G2184" s="410"/>
      <c r="H2184" s="409"/>
      <c r="I2184" s="79" t="s">
        <v>8</v>
      </c>
      <c r="J2184" s="80">
        <v>16</v>
      </c>
      <c r="K2184" s="80"/>
      <c r="L2184" s="80"/>
      <c r="M2184" s="80" t="s">
        <v>9</v>
      </c>
      <c r="N2184" s="80"/>
      <c r="O2184" s="178"/>
      <c r="P2184" s="179">
        <v>50</v>
      </c>
    </row>
    <row r="2185" spans="1:16" ht="16.5" thickBot="1" x14ac:dyDescent="0.25">
      <c r="A2185" s="77"/>
      <c r="B2185" s="77"/>
      <c r="C2185" s="77"/>
      <c r="D2185" s="77"/>
      <c r="E2185" s="116"/>
      <c r="F2185" s="77"/>
      <c r="G2185" s="77"/>
      <c r="H2185" s="77"/>
      <c r="I2185" s="77"/>
      <c r="J2185" s="77"/>
      <c r="K2185" s="77"/>
      <c r="L2185" s="77"/>
      <c r="M2185" s="77"/>
      <c r="N2185" s="77"/>
      <c r="O2185" s="77"/>
      <c r="P2185" s="77"/>
    </row>
    <row r="2186" spans="1:16" ht="16.5" thickBot="1" x14ac:dyDescent="0.25">
      <c r="A2186" s="411" t="s">
        <v>10</v>
      </c>
      <c r="B2186" s="412"/>
      <c r="C2186" s="408" t="s">
        <v>165</v>
      </c>
      <c r="D2186" s="410"/>
      <c r="E2186" s="410"/>
      <c r="F2186" s="410"/>
      <c r="G2186" s="410"/>
      <c r="H2186" s="410"/>
      <c r="I2186" s="410"/>
      <c r="J2186" s="410"/>
      <c r="K2186" s="410"/>
      <c r="L2186" s="410"/>
      <c r="M2186" s="410"/>
      <c r="N2186" s="410"/>
      <c r="O2186" s="410"/>
      <c r="P2186" s="413"/>
    </row>
    <row r="2187" spans="1:16" ht="16.5" thickBot="1" x14ac:dyDescent="0.25">
      <c r="A2187" s="77"/>
      <c r="B2187" s="77"/>
      <c r="C2187" s="77"/>
      <c r="D2187" s="77"/>
      <c r="E2187" s="116"/>
      <c r="F2187" s="77"/>
      <c r="G2187" s="77"/>
      <c r="H2187" s="77"/>
      <c r="I2187" s="77"/>
      <c r="J2187" s="77"/>
      <c r="K2187" s="77"/>
      <c r="L2187" s="77"/>
      <c r="M2187" s="77"/>
      <c r="N2187" s="77"/>
      <c r="O2187" s="77"/>
      <c r="P2187" s="77"/>
    </row>
    <row r="2188" spans="1:16" ht="16.5" thickBot="1" x14ac:dyDescent="0.25">
      <c r="A2188" s="411" t="s">
        <v>11</v>
      </c>
      <c r="B2188" s="412"/>
      <c r="C2188" s="408" t="s">
        <v>194</v>
      </c>
      <c r="D2188" s="410"/>
      <c r="E2188" s="410"/>
      <c r="F2188" s="410"/>
      <c r="G2188" s="410"/>
      <c r="H2188" s="410"/>
      <c r="I2188" s="410"/>
      <c r="J2188" s="410"/>
      <c r="K2188" s="410"/>
      <c r="L2188" s="410"/>
      <c r="M2188" s="410"/>
      <c r="N2188" s="410"/>
      <c r="O2188" s="410"/>
      <c r="P2188" s="413"/>
    </row>
    <row r="2189" spans="1:16" ht="16.5" thickBot="1" x14ac:dyDescent="0.25">
      <c r="A2189" s="81"/>
      <c r="B2189" s="81"/>
      <c r="C2189" s="81"/>
      <c r="D2189" s="81"/>
      <c r="E2189" s="115"/>
      <c r="F2189" s="81"/>
      <c r="G2189" s="81"/>
      <c r="H2189" s="81"/>
      <c r="I2189" s="81"/>
      <c r="J2189" s="81"/>
      <c r="K2189" s="81"/>
      <c r="L2189" s="81"/>
      <c r="M2189" s="81"/>
      <c r="N2189" s="81"/>
      <c r="O2189" s="81"/>
      <c r="P2189" s="81"/>
    </row>
    <row r="2190" spans="1:16" ht="63.75" thickBot="1" x14ac:dyDescent="0.25">
      <c r="A2190" s="349" t="s">
        <v>12</v>
      </c>
      <c r="B2190" s="351" t="s">
        <v>13</v>
      </c>
      <c r="C2190" s="352"/>
      <c r="D2190" s="353" t="s">
        <v>220</v>
      </c>
      <c r="E2190" s="342" t="s">
        <v>15</v>
      </c>
      <c r="F2190" s="343"/>
      <c r="G2190" s="343"/>
      <c r="H2190" s="343"/>
      <c r="I2190" s="344"/>
      <c r="J2190" s="353" t="s">
        <v>16</v>
      </c>
      <c r="K2190" s="353" t="s">
        <v>17</v>
      </c>
      <c r="L2190" s="342" t="s">
        <v>18</v>
      </c>
      <c r="M2190" s="343"/>
      <c r="N2190" s="344"/>
      <c r="O2190" s="345" t="s">
        <v>115</v>
      </c>
      <c r="P2190" s="346"/>
    </row>
    <row r="2191" spans="1:16" ht="32.25" thickBot="1" x14ac:dyDescent="0.25">
      <c r="A2191" s="350"/>
      <c r="B2191" s="82" t="s">
        <v>19</v>
      </c>
      <c r="C2191" s="83" t="s">
        <v>20</v>
      </c>
      <c r="D2191" s="354"/>
      <c r="E2191" s="84" t="s">
        <v>21</v>
      </c>
      <c r="F2191" s="84" t="s">
        <v>22</v>
      </c>
      <c r="G2191" s="85" t="s">
        <v>23</v>
      </c>
      <c r="H2191" s="119" t="s">
        <v>24</v>
      </c>
      <c r="I2191" s="86" t="s">
        <v>25</v>
      </c>
      <c r="J2191" s="354"/>
      <c r="K2191" s="354"/>
      <c r="L2191" s="176" t="s">
        <v>223</v>
      </c>
      <c r="M2191" s="85" t="s">
        <v>221</v>
      </c>
      <c r="N2191" s="83" t="s">
        <v>222</v>
      </c>
      <c r="O2191" s="347"/>
      <c r="P2191" s="348"/>
    </row>
    <row r="2192" spans="1:16" ht="15.75" x14ac:dyDescent="0.2">
      <c r="A2192" s="151">
        <v>45723</v>
      </c>
      <c r="B2192" s="155"/>
      <c r="C2192" s="155">
        <v>248520</v>
      </c>
      <c r="D2192" s="148"/>
      <c r="E2192" s="100"/>
      <c r="F2192" s="96"/>
      <c r="G2192" s="152"/>
      <c r="H2192" s="153"/>
      <c r="I2192" s="157"/>
      <c r="J2192" s="149"/>
      <c r="K2192" s="99"/>
      <c r="L2192" s="173"/>
      <c r="M2192" s="94"/>
      <c r="N2192" s="100"/>
      <c r="O2192" s="406"/>
      <c r="P2192" s="407"/>
    </row>
    <row r="2193" spans="1:16" ht="15.75" x14ac:dyDescent="0.2">
      <c r="A2193" s="151">
        <v>45726</v>
      </c>
      <c r="B2193" s="155">
        <v>248520</v>
      </c>
      <c r="C2193" s="155">
        <v>248842</v>
      </c>
      <c r="D2193" s="148">
        <f>+C2193-B2193</f>
        <v>322</v>
      </c>
      <c r="E2193" s="100" t="s">
        <v>494</v>
      </c>
      <c r="F2193" s="120" t="s">
        <v>487</v>
      </c>
      <c r="G2193" s="152">
        <v>12.930999999999999</v>
      </c>
      <c r="H2193" s="153">
        <v>23.2</v>
      </c>
      <c r="I2193" s="157">
        <f>G2193*H2193</f>
        <v>299.99919999999997</v>
      </c>
      <c r="J2193" s="149">
        <f>D2193/G2193</f>
        <v>24.901399737065969</v>
      </c>
      <c r="K2193" s="99">
        <v>45726</v>
      </c>
      <c r="L2193" s="173" t="s">
        <v>227</v>
      </c>
      <c r="M2193" s="94" t="s">
        <v>174</v>
      </c>
      <c r="N2193" s="100" t="s">
        <v>196</v>
      </c>
      <c r="O2193" s="406" t="s">
        <v>197</v>
      </c>
      <c r="P2193" s="407"/>
    </row>
    <row r="2194" spans="1:16" ht="15.75" x14ac:dyDescent="0.2">
      <c r="A2194" s="151">
        <v>45727</v>
      </c>
      <c r="B2194" s="155">
        <v>248842</v>
      </c>
      <c r="C2194" s="155">
        <v>249096</v>
      </c>
      <c r="D2194" s="148">
        <f>+C2194-B2194</f>
        <v>254</v>
      </c>
      <c r="E2194" s="100" t="s">
        <v>495</v>
      </c>
      <c r="F2194" s="96" t="s">
        <v>490</v>
      </c>
      <c r="G2194" s="152">
        <v>21.5517</v>
      </c>
      <c r="H2194" s="153">
        <v>23.2</v>
      </c>
      <c r="I2194" s="157">
        <f>G2194*H2194</f>
        <v>499.99943999999999</v>
      </c>
      <c r="J2194" s="149">
        <f>D2194/G2194</f>
        <v>11.785613199886784</v>
      </c>
      <c r="K2194" s="99">
        <v>45727</v>
      </c>
      <c r="L2194" s="173" t="s">
        <v>227</v>
      </c>
      <c r="M2194" s="94" t="s">
        <v>174</v>
      </c>
      <c r="N2194" s="100" t="s">
        <v>196</v>
      </c>
      <c r="O2194" s="406" t="s">
        <v>264</v>
      </c>
      <c r="P2194" s="407"/>
    </row>
    <row r="2195" spans="1:16" ht="15.75" x14ac:dyDescent="0.2">
      <c r="A2195" s="151">
        <v>45730</v>
      </c>
      <c r="B2195" s="155">
        <v>249096</v>
      </c>
      <c r="C2195" s="155">
        <v>249372</v>
      </c>
      <c r="D2195" s="148">
        <f>+C2195-B2195</f>
        <v>276</v>
      </c>
      <c r="E2195" s="100" t="s">
        <v>496</v>
      </c>
      <c r="F2195" s="96" t="s">
        <v>483</v>
      </c>
      <c r="G2195" s="152">
        <v>21.5517</v>
      </c>
      <c r="H2195" s="153">
        <v>23.2</v>
      </c>
      <c r="I2195" s="157">
        <f>G2195*H2195</f>
        <v>499.99943999999999</v>
      </c>
      <c r="J2195" s="149">
        <f>D2195/G2195</f>
        <v>12.806414343184064</v>
      </c>
      <c r="K2195" s="99">
        <v>45730</v>
      </c>
      <c r="L2195" s="173" t="s">
        <v>227</v>
      </c>
      <c r="M2195" s="94" t="s">
        <v>174</v>
      </c>
      <c r="N2195" s="100" t="s">
        <v>196</v>
      </c>
      <c r="O2195" s="406" t="s">
        <v>197</v>
      </c>
      <c r="P2195" s="407"/>
    </row>
    <row r="2196" spans="1:16" ht="15.75" x14ac:dyDescent="0.2">
      <c r="A2196" s="151"/>
      <c r="B2196" s="152"/>
      <c r="C2196" s="152"/>
      <c r="D2196" s="148">
        <f>+C2196-B2196</f>
        <v>0</v>
      </c>
      <c r="E2196" s="100"/>
      <c r="F2196" s="96"/>
      <c r="G2196" s="152"/>
      <c r="H2196" s="153"/>
      <c r="I2196" s="157">
        <f>G2196*H2196</f>
        <v>0</v>
      </c>
      <c r="J2196" s="149" t="e">
        <f>D2196/G2196</f>
        <v>#DIV/0!</v>
      </c>
      <c r="K2196" s="99"/>
      <c r="L2196" s="173"/>
      <c r="M2196" s="94"/>
      <c r="N2196" s="100"/>
      <c r="O2196" s="102"/>
      <c r="P2196" s="103"/>
    </row>
    <row r="2197" spans="1:16" ht="16.5" thickBot="1" x14ac:dyDescent="0.25">
      <c r="A2197" s="93"/>
      <c r="B2197" s="128"/>
      <c r="C2197" s="128"/>
      <c r="D2197" s="129"/>
      <c r="E2197" s="100"/>
      <c r="F2197" s="96"/>
      <c r="G2197" s="96"/>
      <c r="H2197" s="97"/>
      <c r="I2197" s="91"/>
      <c r="J2197" s="98"/>
      <c r="K2197" s="92"/>
      <c r="L2197" s="174"/>
      <c r="M2197" s="163"/>
      <c r="N2197" s="101"/>
      <c r="O2197" s="183"/>
      <c r="P2197" s="184"/>
    </row>
    <row r="2198" spans="1:16" ht="16.5" thickBot="1" x14ac:dyDescent="0.25">
      <c r="A2198" s="342" t="s">
        <v>28</v>
      </c>
      <c r="B2198" s="104"/>
      <c r="C2198" s="105"/>
      <c r="D2198" s="106">
        <f>SUM(D2192:D2197)</f>
        <v>852</v>
      </c>
      <c r="E2198" s="111"/>
      <c r="F2198" s="107"/>
      <c r="G2198" s="118">
        <f>SUM(G2192:G2197)</f>
        <v>56.034400000000005</v>
      </c>
      <c r="H2198" s="105"/>
      <c r="I2198" s="118">
        <f>SUM(I2192:I2197)</f>
        <v>1299.9980800000001</v>
      </c>
      <c r="J2198" s="109">
        <f>D2198/G2198</f>
        <v>15.204945533458018</v>
      </c>
      <c r="K2198" s="110"/>
      <c r="L2198" s="175"/>
      <c r="M2198" s="111"/>
      <c r="N2198" s="112"/>
      <c r="O2198" s="340"/>
      <c r="P2198" s="341"/>
    </row>
    <row r="2199" spans="1:16" ht="15.75" x14ac:dyDescent="0.2">
      <c r="A2199" s="76"/>
      <c r="B2199" s="113"/>
      <c r="C2199" s="113"/>
      <c r="D2199" s="113"/>
      <c r="E2199" s="76"/>
      <c r="F2199" s="113"/>
      <c r="G2199" s="113"/>
      <c r="H2199" s="113"/>
      <c r="I2199" s="76"/>
      <c r="J2199" s="76"/>
      <c r="K2199" s="76"/>
      <c r="L2199" s="76"/>
      <c r="M2199" s="76"/>
      <c r="N2199" s="76"/>
      <c r="O2199" s="113"/>
      <c r="P2199" s="114"/>
    </row>
    <row r="2200" spans="1:16" ht="15.75" x14ac:dyDescent="0.2">
      <c r="A2200" s="76"/>
      <c r="B2200" s="113"/>
      <c r="C2200" s="113"/>
      <c r="D2200" s="113"/>
      <c r="E2200" s="76"/>
      <c r="F2200" s="113"/>
      <c r="G2200" s="113"/>
      <c r="H2200" s="113"/>
      <c r="I2200" s="76"/>
      <c r="J2200" s="76"/>
      <c r="K2200" s="76"/>
      <c r="L2200" s="76"/>
      <c r="M2200" s="76"/>
      <c r="N2200" s="76"/>
      <c r="O2200" s="113"/>
      <c r="P2200" s="114"/>
    </row>
    <row r="2201" spans="1:16" ht="15.75" x14ac:dyDescent="0.2">
      <c r="A2201" s="76"/>
      <c r="B2201" s="113"/>
      <c r="C2201" s="113"/>
      <c r="D2201" s="113"/>
      <c r="E2201" s="76"/>
      <c r="F2201" s="113"/>
      <c r="G2201" s="113"/>
      <c r="H2201" s="113"/>
      <c r="I2201" s="76"/>
      <c r="J2201" s="76"/>
      <c r="K2201" s="76"/>
      <c r="L2201" s="76"/>
      <c r="M2201" s="1"/>
      <c r="N2201" s="1"/>
      <c r="O2201" s="3"/>
      <c r="P2201" s="114"/>
    </row>
    <row r="2202" spans="1:16" ht="15.75" x14ac:dyDescent="0.2">
      <c r="A2202" s="115"/>
      <c r="B2202" s="398" t="s">
        <v>29</v>
      </c>
      <c r="C2202" s="398"/>
      <c r="D2202" s="398"/>
      <c r="E2202" s="116"/>
      <c r="F2202" s="116"/>
      <c r="G2202" s="116"/>
      <c r="H2202" s="115"/>
      <c r="I2202" s="116" t="s">
        <v>30</v>
      </c>
      <c r="J2202" s="115"/>
      <c r="K2202" s="116"/>
      <c r="L2202" s="116"/>
      <c r="M2202" s="116"/>
      <c r="N2202" s="116" t="s">
        <v>31</v>
      </c>
      <c r="O2202" s="116"/>
      <c r="P2202" s="117"/>
    </row>
    <row r="2203" spans="1:16" ht="15.75" x14ac:dyDescent="0.2">
      <c r="A2203" s="116"/>
      <c r="B2203" s="399" t="s">
        <v>185</v>
      </c>
      <c r="C2203" s="399"/>
      <c r="D2203" s="399"/>
      <c r="E2203" s="76"/>
      <c r="F2203" s="76"/>
      <c r="G2203" s="76"/>
      <c r="H2203" s="115"/>
      <c r="I2203" s="76" t="s">
        <v>388</v>
      </c>
      <c r="J2203" s="115"/>
      <c r="K2203" s="76"/>
      <c r="L2203" s="76"/>
      <c r="M2203" s="76"/>
      <c r="N2203" s="76" t="s">
        <v>182</v>
      </c>
      <c r="O2203" s="76"/>
      <c r="P2203" s="117"/>
    </row>
    <row r="2204" spans="1:16" ht="15.75" x14ac:dyDescent="0.2">
      <c r="A2204" s="399" t="s">
        <v>183</v>
      </c>
      <c r="B2204" s="399"/>
      <c r="C2204" s="399"/>
      <c r="D2204" s="399"/>
      <c r="E2204" s="399"/>
      <c r="F2204" s="76"/>
      <c r="G2204" s="76"/>
      <c r="H2204" s="115"/>
      <c r="I2204" s="76" t="s">
        <v>201</v>
      </c>
      <c r="J2204" s="115"/>
      <c r="K2204" s="76"/>
      <c r="L2204" s="76"/>
      <c r="M2204" s="76"/>
      <c r="N2204" s="76" t="s">
        <v>124</v>
      </c>
      <c r="O2204" s="76"/>
      <c r="P2204" s="117"/>
    </row>
    <row r="2205" spans="1:16" x14ac:dyDescent="0.2">
      <c r="A2205"/>
      <c r="B2205"/>
      <c r="C2205"/>
      <c r="D2205"/>
      <c r="E2205" s="242"/>
      <c r="F2205"/>
      <c r="G2205"/>
      <c r="H2205"/>
      <c r="I2205"/>
      <c r="J2205"/>
      <c r="K2205"/>
      <c r="L2205"/>
      <c r="M2205"/>
      <c r="N2205"/>
      <c r="O2205"/>
      <c r="P2205"/>
    </row>
    <row r="2206" spans="1:16" x14ac:dyDescent="0.2">
      <c r="A2206" s="185" t="s">
        <v>224</v>
      </c>
      <c r="B2206" s="185"/>
      <c r="C2206" s="185"/>
      <c r="D2206" s="185"/>
      <c r="E2206" s="242"/>
      <c r="F2206"/>
      <c r="G2206"/>
      <c r="H2206"/>
      <c r="I2206"/>
      <c r="J2206"/>
      <c r="K2206"/>
      <c r="L2206"/>
      <c r="M2206"/>
      <c r="N2206"/>
      <c r="O2206"/>
      <c r="P2206"/>
    </row>
    <row r="2207" spans="1:16" x14ac:dyDescent="0.2">
      <c r="A2207"/>
      <c r="B2207"/>
      <c r="C2207"/>
      <c r="D2207"/>
      <c r="E2207" s="242"/>
      <c r="F2207"/>
      <c r="G2207"/>
      <c r="H2207"/>
      <c r="I2207"/>
      <c r="J2207"/>
      <c r="K2207"/>
      <c r="L2207"/>
      <c r="M2207"/>
      <c r="N2207"/>
      <c r="O2207"/>
      <c r="P2207"/>
    </row>
    <row r="2208" spans="1:16" x14ac:dyDescent="0.2">
      <c r="A2208"/>
      <c r="B2208"/>
      <c r="C2208"/>
      <c r="D2208"/>
      <c r="E2208" s="242"/>
      <c r="F2208"/>
      <c r="G2208"/>
      <c r="H2208"/>
      <c r="I2208"/>
      <c r="J2208"/>
      <c r="K2208"/>
      <c r="L2208"/>
      <c r="M2208"/>
      <c r="N2208"/>
      <c r="O2208"/>
      <c r="P2208"/>
    </row>
    <row r="2209" spans="1:16" x14ac:dyDescent="0.2">
      <c r="A2209"/>
      <c r="B2209"/>
      <c r="C2209"/>
      <c r="D2209"/>
      <c r="E2209" s="242"/>
      <c r="F2209"/>
      <c r="G2209"/>
      <c r="H2209"/>
      <c r="I2209"/>
      <c r="J2209"/>
      <c r="K2209"/>
      <c r="L2209"/>
      <c r="M2209"/>
      <c r="N2209"/>
      <c r="O2209"/>
      <c r="P2209"/>
    </row>
    <row r="2210" spans="1:16" x14ac:dyDescent="0.2">
      <c r="A2210"/>
      <c r="B2210"/>
      <c r="C2210"/>
      <c r="D2210"/>
      <c r="E2210" s="242"/>
      <c r="F2210"/>
      <c r="G2210"/>
      <c r="H2210"/>
      <c r="I2210"/>
      <c r="J2210"/>
      <c r="K2210"/>
      <c r="L2210"/>
      <c r="M2210"/>
      <c r="N2210"/>
      <c r="O2210"/>
      <c r="P2210"/>
    </row>
    <row r="2211" spans="1:16" x14ac:dyDescent="0.2">
      <c r="A2211"/>
      <c r="B2211"/>
      <c r="C2211"/>
      <c r="D2211"/>
      <c r="E2211" s="242"/>
      <c r="F2211"/>
      <c r="G2211"/>
      <c r="H2211"/>
      <c r="I2211"/>
      <c r="J2211"/>
      <c r="K2211"/>
      <c r="L2211"/>
      <c r="M2211"/>
      <c r="N2211"/>
      <c r="O2211"/>
      <c r="P2211"/>
    </row>
    <row r="2212" spans="1:16" x14ac:dyDescent="0.2">
      <c r="A2212"/>
      <c r="B2212"/>
      <c r="C2212"/>
      <c r="D2212"/>
      <c r="E2212" s="242"/>
      <c r="F2212"/>
      <c r="G2212"/>
      <c r="H2212"/>
      <c r="I2212"/>
      <c r="J2212"/>
      <c r="K2212"/>
      <c r="L2212"/>
      <c r="M2212"/>
      <c r="N2212"/>
      <c r="O2212"/>
      <c r="P2212"/>
    </row>
    <row r="2213" spans="1:16" x14ac:dyDescent="0.2">
      <c r="A2213"/>
      <c r="B2213"/>
      <c r="C2213"/>
      <c r="D2213"/>
      <c r="E2213" s="242"/>
      <c r="F2213"/>
      <c r="G2213"/>
      <c r="H2213"/>
      <c r="I2213"/>
      <c r="J2213"/>
      <c r="K2213"/>
      <c r="L2213"/>
      <c r="M2213"/>
      <c r="N2213"/>
      <c r="O2213"/>
      <c r="P2213"/>
    </row>
    <row r="2214" spans="1:16" ht="15.75" x14ac:dyDescent="0.2">
      <c r="A2214" s="399" t="s">
        <v>164</v>
      </c>
      <c r="B2214" s="399"/>
      <c r="C2214" s="399"/>
      <c r="D2214" s="399"/>
      <c r="E2214" s="399"/>
      <c r="F2214" s="399"/>
      <c r="G2214" s="399"/>
      <c r="H2214" s="399"/>
      <c r="I2214" s="399"/>
      <c r="J2214" s="399"/>
      <c r="K2214" s="399"/>
      <c r="L2214" s="399"/>
      <c r="M2214" s="399"/>
      <c r="N2214" s="399"/>
      <c r="O2214" s="399"/>
      <c r="P2214" s="399"/>
    </row>
    <row r="2215" spans="1:16" ht="15.75" x14ac:dyDescent="0.2">
      <c r="A2215" s="399" t="s">
        <v>1</v>
      </c>
      <c r="B2215" s="399"/>
      <c r="C2215" s="399"/>
      <c r="D2215" s="399"/>
      <c r="E2215" s="399"/>
      <c r="F2215" s="399"/>
      <c r="G2215" s="399"/>
      <c r="H2215" s="399"/>
      <c r="I2215" s="399"/>
      <c r="J2215" s="399"/>
      <c r="K2215" s="399"/>
      <c r="L2215" s="399"/>
      <c r="M2215" s="399"/>
      <c r="N2215" s="399"/>
      <c r="O2215" s="399"/>
      <c r="P2215" s="399"/>
    </row>
    <row r="2216" spans="1:16" ht="15.75" x14ac:dyDescent="0.2">
      <c r="A2216" s="76"/>
      <c r="B2216" s="76"/>
      <c r="C2216" s="76"/>
      <c r="D2216" s="76"/>
      <c r="E2216" s="76"/>
      <c r="F2216" s="76"/>
      <c r="G2216" s="76"/>
      <c r="H2216" s="76"/>
      <c r="I2216" s="76"/>
      <c r="J2216" s="76"/>
      <c r="K2216" s="76"/>
      <c r="L2216" s="76"/>
      <c r="M2216" s="76"/>
      <c r="N2216" s="76"/>
      <c r="O2216" s="76"/>
      <c r="P2216" s="76"/>
    </row>
    <row r="2217" spans="1:16" ht="15.75" x14ac:dyDescent="0.2">
      <c r="A2217" s="421" t="s">
        <v>256</v>
      </c>
      <c r="B2217" s="421"/>
      <c r="C2217" s="421"/>
      <c r="D2217" s="421"/>
      <c r="E2217" s="421"/>
      <c r="F2217" s="421"/>
      <c r="G2217" s="421"/>
      <c r="H2217" s="421"/>
      <c r="I2217" s="421"/>
      <c r="J2217" s="421"/>
      <c r="K2217" s="421"/>
      <c r="L2217" s="421"/>
      <c r="M2217" s="421"/>
      <c r="N2217" s="421"/>
      <c r="O2217" s="421"/>
      <c r="P2217" s="421"/>
    </row>
    <row r="2218" spans="1:16" ht="16.5" thickBot="1" x14ac:dyDescent="0.25">
      <c r="A2218" s="77"/>
      <c r="B2218" s="77"/>
      <c r="C2218" s="77"/>
      <c r="D2218" s="77"/>
      <c r="E2218" s="116"/>
      <c r="F2218" s="77"/>
      <c r="G2218" s="77"/>
      <c r="H2218" s="77"/>
      <c r="I2218" s="77"/>
      <c r="J2218" s="77"/>
      <c r="K2218" s="77"/>
      <c r="L2218" s="77"/>
      <c r="M2218" s="77"/>
      <c r="N2218" s="77"/>
      <c r="O2218" s="77"/>
      <c r="P2218" s="77"/>
    </row>
    <row r="2219" spans="1:16" ht="16.5" thickBot="1" x14ac:dyDescent="0.25">
      <c r="A2219" s="78" t="s">
        <v>2</v>
      </c>
      <c r="B2219" s="408" t="s">
        <v>126</v>
      </c>
      <c r="C2219" s="409"/>
      <c r="D2219" s="79" t="s">
        <v>3</v>
      </c>
      <c r="E2219" s="408">
        <v>2019</v>
      </c>
      <c r="F2219" s="410"/>
      <c r="G2219" s="410"/>
      <c r="H2219" s="409"/>
      <c r="I2219" s="79" t="s">
        <v>4</v>
      </c>
      <c r="J2219" s="80" t="s">
        <v>186</v>
      </c>
      <c r="K2219" s="80"/>
      <c r="L2219" s="80"/>
      <c r="M2219" s="80" t="s">
        <v>5</v>
      </c>
      <c r="N2219" s="408" t="s">
        <v>167</v>
      </c>
      <c r="O2219" s="410"/>
      <c r="P2219" s="413"/>
    </row>
    <row r="2220" spans="1:16" ht="16.5" thickBot="1" x14ac:dyDescent="0.25">
      <c r="A2220" s="77"/>
      <c r="B2220" s="77"/>
      <c r="C2220" s="77"/>
      <c r="D2220" s="77"/>
      <c r="E2220" s="116"/>
      <c r="F2220" s="77"/>
      <c r="G2220" s="77"/>
      <c r="H2220" s="77"/>
      <c r="I2220" s="77"/>
      <c r="J2220" s="77"/>
      <c r="K2220" s="77"/>
      <c r="L2220" s="77"/>
      <c r="M2220" s="77"/>
      <c r="N2220" s="77"/>
      <c r="O2220" s="77"/>
      <c r="P2220" s="77"/>
    </row>
    <row r="2221" spans="1:16" ht="16.5" thickBot="1" x14ac:dyDescent="0.25">
      <c r="A2221" s="78" t="s">
        <v>6</v>
      </c>
      <c r="B2221" s="475" t="s">
        <v>168</v>
      </c>
      <c r="C2221" s="476"/>
      <c r="D2221" s="79" t="s">
        <v>7</v>
      </c>
      <c r="E2221" s="408" t="s">
        <v>169</v>
      </c>
      <c r="F2221" s="410"/>
      <c r="G2221" s="410"/>
      <c r="H2221" s="409"/>
      <c r="I2221" s="79" t="s">
        <v>8</v>
      </c>
      <c r="J2221" s="80">
        <v>16</v>
      </c>
      <c r="K2221" s="80"/>
      <c r="L2221" s="80"/>
      <c r="M2221" s="80" t="s">
        <v>9</v>
      </c>
      <c r="N2221" s="80"/>
      <c r="O2221" s="178"/>
      <c r="P2221" s="179">
        <v>50</v>
      </c>
    </row>
    <row r="2222" spans="1:16" ht="16.5" thickBot="1" x14ac:dyDescent="0.25">
      <c r="A2222" s="77"/>
      <c r="B2222" s="77"/>
      <c r="C2222" s="77"/>
      <c r="D2222" s="77"/>
      <c r="E2222" s="116"/>
      <c r="F2222" s="77"/>
      <c r="G2222" s="77"/>
      <c r="H2222" s="77"/>
      <c r="I2222" s="77"/>
      <c r="J2222" s="77"/>
      <c r="K2222" s="77"/>
      <c r="L2222" s="77"/>
      <c r="M2222" s="77"/>
      <c r="N2222" s="77"/>
      <c r="O2222" s="77"/>
      <c r="P2222" s="77"/>
    </row>
    <row r="2223" spans="1:16" ht="16.5" thickBot="1" x14ac:dyDescent="0.25">
      <c r="A2223" s="411" t="s">
        <v>10</v>
      </c>
      <c r="B2223" s="412"/>
      <c r="C2223" s="408" t="s">
        <v>165</v>
      </c>
      <c r="D2223" s="410"/>
      <c r="E2223" s="410"/>
      <c r="F2223" s="410"/>
      <c r="G2223" s="410"/>
      <c r="H2223" s="410"/>
      <c r="I2223" s="410"/>
      <c r="J2223" s="410"/>
      <c r="K2223" s="410"/>
      <c r="L2223" s="410"/>
      <c r="M2223" s="410"/>
      <c r="N2223" s="410"/>
      <c r="O2223" s="410"/>
      <c r="P2223" s="413"/>
    </row>
    <row r="2224" spans="1:16" ht="16.5" thickBot="1" x14ac:dyDescent="0.25">
      <c r="A2224" s="77"/>
      <c r="B2224" s="77"/>
      <c r="C2224" s="77"/>
      <c r="D2224" s="77"/>
      <c r="E2224" s="116"/>
      <c r="F2224" s="77"/>
      <c r="G2224" s="77"/>
      <c r="H2224" s="77"/>
      <c r="I2224" s="77"/>
      <c r="J2224" s="77"/>
      <c r="K2224" s="77"/>
      <c r="L2224" s="77"/>
      <c r="M2224" s="77"/>
      <c r="N2224" s="77"/>
      <c r="O2224" s="77"/>
      <c r="P2224" s="77"/>
    </row>
    <row r="2225" spans="1:16" ht="16.5" thickBot="1" x14ac:dyDescent="0.25">
      <c r="A2225" s="411" t="s">
        <v>11</v>
      </c>
      <c r="B2225" s="412"/>
      <c r="C2225" s="408" t="s">
        <v>194</v>
      </c>
      <c r="D2225" s="410"/>
      <c r="E2225" s="410"/>
      <c r="F2225" s="410"/>
      <c r="G2225" s="410"/>
      <c r="H2225" s="410"/>
      <c r="I2225" s="410"/>
      <c r="J2225" s="410"/>
      <c r="K2225" s="410"/>
      <c r="L2225" s="410"/>
      <c r="M2225" s="410"/>
      <c r="N2225" s="410"/>
      <c r="O2225" s="410"/>
      <c r="P2225" s="413"/>
    </row>
    <row r="2226" spans="1:16" ht="16.5" thickBot="1" x14ac:dyDescent="0.25">
      <c r="A2226" s="81"/>
      <c r="B2226" s="81"/>
      <c r="C2226" s="81"/>
      <c r="D2226" s="81"/>
      <c r="E2226" s="115"/>
      <c r="F2226" s="81"/>
      <c r="G2226" s="81"/>
      <c r="H2226" s="81"/>
      <c r="I2226" s="81"/>
      <c r="J2226" s="81"/>
      <c r="K2226" s="81"/>
      <c r="L2226" s="81"/>
      <c r="M2226" s="81"/>
      <c r="N2226" s="81"/>
      <c r="O2226" s="81"/>
      <c r="P2226" s="81"/>
    </row>
    <row r="2227" spans="1:16" ht="63.75" thickBot="1" x14ac:dyDescent="0.25">
      <c r="A2227" s="366" t="s">
        <v>12</v>
      </c>
      <c r="B2227" s="368" t="s">
        <v>13</v>
      </c>
      <c r="C2227" s="369"/>
      <c r="D2227" s="370" t="s">
        <v>220</v>
      </c>
      <c r="E2227" s="357" t="s">
        <v>15</v>
      </c>
      <c r="F2227" s="358"/>
      <c r="G2227" s="358"/>
      <c r="H2227" s="358"/>
      <c r="I2227" s="359"/>
      <c r="J2227" s="370" t="s">
        <v>16</v>
      </c>
      <c r="K2227" s="370" t="s">
        <v>17</v>
      </c>
      <c r="L2227" s="357" t="s">
        <v>18</v>
      </c>
      <c r="M2227" s="358"/>
      <c r="N2227" s="359"/>
      <c r="O2227" s="360" t="s">
        <v>115</v>
      </c>
      <c r="P2227" s="361"/>
    </row>
    <row r="2228" spans="1:16" ht="32.25" thickBot="1" x14ac:dyDescent="0.25">
      <c r="A2228" s="367"/>
      <c r="B2228" s="82" t="s">
        <v>19</v>
      </c>
      <c r="C2228" s="83" t="s">
        <v>20</v>
      </c>
      <c r="D2228" s="371"/>
      <c r="E2228" s="84" t="s">
        <v>21</v>
      </c>
      <c r="F2228" s="84" t="s">
        <v>22</v>
      </c>
      <c r="G2228" s="85" t="s">
        <v>23</v>
      </c>
      <c r="H2228" s="119" t="s">
        <v>24</v>
      </c>
      <c r="I2228" s="86" t="s">
        <v>25</v>
      </c>
      <c r="J2228" s="371"/>
      <c r="K2228" s="371"/>
      <c r="L2228" s="176" t="s">
        <v>223</v>
      </c>
      <c r="M2228" s="85" t="s">
        <v>221</v>
      </c>
      <c r="N2228" s="83" t="s">
        <v>222</v>
      </c>
      <c r="O2228" s="362"/>
      <c r="P2228" s="363"/>
    </row>
    <row r="2229" spans="1:16" ht="15.75" x14ac:dyDescent="0.2">
      <c r="A2229" s="151">
        <v>45730</v>
      </c>
      <c r="B2229" s="155"/>
      <c r="C2229" s="155">
        <v>249372</v>
      </c>
      <c r="D2229" s="148"/>
      <c r="E2229" s="100"/>
      <c r="F2229" s="96"/>
      <c r="G2229" s="152"/>
      <c r="H2229" s="153"/>
      <c r="I2229" s="157"/>
      <c r="J2229" s="149"/>
      <c r="K2229" s="99"/>
      <c r="L2229" s="173"/>
      <c r="M2229" s="94"/>
      <c r="N2229" s="100"/>
      <c r="O2229" s="406"/>
      <c r="P2229" s="407"/>
    </row>
    <row r="2230" spans="1:16" ht="15.75" x14ac:dyDescent="0.2">
      <c r="A2230" s="151">
        <v>45734</v>
      </c>
      <c r="B2230" s="155">
        <v>249372</v>
      </c>
      <c r="C2230" s="155">
        <v>249672</v>
      </c>
      <c r="D2230" s="148">
        <f>+C2230-B2230</f>
        <v>300</v>
      </c>
      <c r="E2230" s="100" t="s">
        <v>515</v>
      </c>
      <c r="F2230" s="120" t="s">
        <v>509</v>
      </c>
      <c r="G2230" s="152">
        <v>12.930999999999999</v>
      </c>
      <c r="H2230" s="153">
        <v>23.2</v>
      </c>
      <c r="I2230" s="157">
        <f>G2230*H2230</f>
        <v>299.99919999999997</v>
      </c>
      <c r="J2230" s="149">
        <f>D2230/G2230</f>
        <v>23.200061866831646</v>
      </c>
      <c r="K2230" s="99">
        <v>45734</v>
      </c>
      <c r="L2230" s="173" t="s">
        <v>227</v>
      </c>
      <c r="M2230" s="94" t="s">
        <v>174</v>
      </c>
      <c r="N2230" s="100" t="s">
        <v>257</v>
      </c>
      <c r="O2230" s="406" t="s">
        <v>516</v>
      </c>
      <c r="P2230" s="407"/>
    </row>
    <row r="2231" spans="1:16" ht="15.75" x14ac:dyDescent="0.2">
      <c r="A2231" s="151">
        <v>45737</v>
      </c>
      <c r="B2231" s="155">
        <v>249672</v>
      </c>
      <c r="C2231" s="155">
        <v>250010</v>
      </c>
      <c r="D2231" s="148">
        <f>+C2231-B2231</f>
        <v>338</v>
      </c>
      <c r="E2231" s="100" t="s">
        <v>517</v>
      </c>
      <c r="F2231" s="96" t="s">
        <v>518</v>
      </c>
      <c r="G2231" s="152">
        <v>30.1724</v>
      </c>
      <c r="H2231" s="153">
        <v>23.2</v>
      </c>
      <c r="I2231" s="157">
        <f>G2231*H2231</f>
        <v>699.99968000000001</v>
      </c>
      <c r="J2231" s="149">
        <f>D2231/G2231</f>
        <v>11.202290835332953</v>
      </c>
      <c r="K2231" s="99">
        <v>45737</v>
      </c>
      <c r="L2231" s="173" t="s">
        <v>227</v>
      </c>
      <c r="M2231" s="94" t="s">
        <v>174</v>
      </c>
      <c r="N2231" s="100" t="s">
        <v>261</v>
      </c>
      <c r="O2231" s="406" t="s">
        <v>197</v>
      </c>
      <c r="P2231" s="407"/>
    </row>
    <row r="2232" spans="1:16" ht="15.75" x14ac:dyDescent="0.2">
      <c r="A2232" s="151"/>
      <c r="B2232" s="152"/>
      <c r="C2232" s="152"/>
      <c r="D2232" s="148">
        <f>+C2232-B2232</f>
        <v>0</v>
      </c>
      <c r="E2232" s="100"/>
      <c r="F2232" s="96"/>
      <c r="G2232" s="152"/>
      <c r="H2232" s="153"/>
      <c r="I2232" s="157">
        <f>G2232*H2232</f>
        <v>0</v>
      </c>
      <c r="J2232" s="149" t="e">
        <f>D2232/G2232</f>
        <v>#DIV/0!</v>
      </c>
      <c r="K2232" s="99"/>
      <c r="L2232" s="173"/>
      <c r="M2232" s="94"/>
      <c r="N2232" s="100"/>
      <c r="O2232" s="102"/>
      <c r="P2232" s="103"/>
    </row>
    <row r="2233" spans="1:16" ht="15.75" x14ac:dyDescent="0.2">
      <c r="A2233" s="151"/>
      <c r="B2233" s="152"/>
      <c r="C2233" s="152"/>
      <c r="D2233" s="148"/>
      <c r="E2233" s="100"/>
      <c r="F2233" s="96"/>
      <c r="G2233" s="152"/>
      <c r="H2233" s="153"/>
      <c r="I2233" s="157"/>
      <c r="J2233" s="149"/>
      <c r="K2233" s="99"/>
      <c r="L2233" s="173"/>
      <c r="M2233" s="94"/>
      <c r="N2233" s="100"/>
      <c r="O2233" s="364"/>
      <c r="P2233" s="365"/>
    </row>
    <row r="2234" spans="1:16" ht="16.5" thickBot="1" x14ac:dyDescent="0.25">
      <c r="A2234" s="93"/>
      <c r="B2234" s="128"/>
      <c r="C2234" s="128"/>
      <c r="D2234" s="129"/>
      <c r="E2234" s="100"/>
      <c r="F2234" s="96"/>
      <c r="G2234" s="96"/>
      <c r="H2234" s="97"/>
      <c r="I2234" s="91"/>
      <c r="J2234" s="98"/>
      <c r="K2234" s="92"/>
      <c r="L2234" s="174"/>
      <c r="M2234" s="163"/>
      <c r="N2234" s="101"/>
      <c r="O2234" s="183"/>
      <c r="P2234" s="184"/>
    </row>
    <row r="2235" spans="1:16" ht="16.5" thickBot="1" x14ac:dyDescent="0.25">
      <c r="A2235" s="357" t="s">
        <v>28</v>
      </c>
      <c r="B2235" s="104"/>
      <c r="C2235" s="105"/>
      <c r="D2235" s="106">
        <f>SUM(D2229:D2234)</f>
        <v>638</v>
      </c>
      <c r="E2235" s="111"/>
      <c r="F2235" s="107"/>
      <c r="G2235" s="118">
        <f>SUM(G2229:G2234)</f>
        <v>43.103400000000001</v>
      </c>
      <c r="H2235" s="105"/>
      <c r="I2235" s="118">
        <f>SUM(I2229:I2234)</f>
        <v>999.99887999999999</v>
      </c>
      <c r="J2235" s="109">
        <f>D2235/G2235</f>
        <v>14.801616577810567</v>
      </c>
      <c r="K2235" s="110"/>
      <c r="L2235" s="175"/>
      <c r="M2235" s="111"/>
      <c r="N2235" s="112"/>
      <c r="O2235" s="355"/>
      <c r="P2235" s="356"/>
    </row>
    <row r="2236" spans="1:16" ht="15.75" x14ac:dyDescent="0.2">
      <c r="A2236" s="76"/>
      <c r="B2236" s="113"/>
      <c r="C2236" s="113"/>
      <c r="D2236" s="113"/>
      <c r="E2236" s="76"/>
      <c r="F2236" s="113"/>
      <c r="G2236" s="113"/>
      <c r="H2236" s="113"/>
      <c r="I2236" s="76"/>
      <c r="J2236" s="76"/>
      <c r="K2236" s="76"/>
      <c r="L2236" s="76"/>
      <c r="M2236" s="76"/>
      <c r="N2236" s="76"/>
      <c r="O2236" s="113"/>
      <c r="P2236" s="114"/>
    </row>
    <row r="2237" spans="1:16" ht="15.75" x14ac:dyDescent="0.2">
      <c r="A2237" s="76"/>
      <c r="B2237" s="113"/>
      <c r="C2237" s="113"/>
      <c r="D2237" s="113"/>
      <c r="E2237" s="76"/>
      <c r="F2237" s="113"/>
      <c r="G2237" s="113"/>
      <c r="H2237" s="113"/>
      <c r="I2237" s="76"/>
      <c r="J2237" s="76"/>
      <c r="K2237" s="76"/>
      <c r="L2237" s="76"/>
      <c r="M2237" s="76"/>
      <c r="N2237" s="76"/>
      <c r="O2237" s="113"/>
      <c r="P2237" s="114"/>
    </row>
    <row r="2238" spans="1:16" ht="15.75" x14ac:dyDescent="0.2">
      <c r="A2238" s="76"/>
      <c r="B2238" s="113"/>
      <c r="C2238" s="113"/>
      <c r="D2238" s="113"/>
      <c r="E2238" s="76"/>
      <c r="F2238" s="113"/>
      <c r="G2238" s="113"/>
      <c r="H2238" s="113"/>
      <c r="I2238" s="76"/>
      <c r="J2238" s="76"/>
      <c r="K2238" s="76"/>
      <c r="L2238" s="76"/>
      <c r="M2238" s="1"/>
      <c r="N2238" s="1"/>
      <c r="O2238" s="3"/>
      <c r="P2238" s="114"/>
    </row>
    <row r="2239" spans="1:16" ht="15.75" x14ac:dyDescent="0.2">
      <c r="A2239" s="115"/>
      <c r="B2239" s="398" t="s">
        <v>29</v>
      </c>
      <c r="C2239" s="398"/>
      <c r="D2239" s="398"/>
      <c r="E2239" s="116"/>
      <c r="F2239" s="116"/>
      <c r="G2239" s="116"/>
      <c r="H2239" s="115"/>
      <c r="I2239" s="116" t="s">
        <v>30</v>
      </c>
      <c r="J2239" s="115"/>
      <c r="K2239" s="116"/>
      <c r="L2239" s="116"/>
      <c r="M2239" s="116"/>
      <c r="N2239" s="116" t="s">
        <v>31</v>
      </c>
      <c r="O2239" s="116"/>
      <c r="P2239" s="117"/>
    </row>
    <row r="2240" spans="1:16" ht="15.75" x14ac:dyDescent="0.2">
      <c r="A2240" s="116"/>
      <c r="B2240" s="399" t="s">
        <v>185</v>
      </c>
      <c r="C2240" s="399"/>
      <c r="D2240" s="399"/>
      <c r="E2240" s="76"/>
      <c r="F2240" s="76"/>
      <c r="G2240" s="76"/>
      <c r="H2240" s="115"/>
      <c r="I2240" s="76" t="s">
        <v>388</v>
      </c>
      <c r="J2240" s="115"/>
      <c r="K2240" s="76"/>
      <c r="L2240" s="76"/>
      <c r="M2240" s="76"/>
      <c r="N2240" s="76" t="s">
        <v>182</v>
      </c>
      <c r="O2240" s="76"/>
      <c r="P2240" s="117"/>
    </row>
    <row r="2241" spans="1:16" ht="15.75" x14ac:dyDescent="0.2">
      <c r="A2241" s="399" t="s">
        <v>183</v>
      </c>
      <c r="B2241" s="399"/>
      <c r="C2241" s="399"/>
      <c r="D2241" s="399"/>
      <c r="E2241" s="399"/>
      <c r="F2241" s="76"/>
      <c r="G2241" s="76"/>
      <c r="H2241" s="115"/>
      <c r="I2241" s="76" t="s">
        <v>201</v>
      </c>
      <c r="J2241" s="115"/>
      <c r="K2241" s="76"/>
      <c r="L2241" s="76"/>
      <c r="M2241" s="76"/>
      <c r="N2241" s="76" t="s">
        <v>124</v>
      </c>
      <c r="O2241" s="76"/>
      <c r="P2241" s="117"/>
    </row>
    <row r="2242" spans="1:16" x14ac:dyDescent="0.2">
      <c r="A2242"/>
      <c r="B2242"/>
      <c r="C2242"/>
      <c r="D2242"/>
      <c r="E2242" s="242"/>
      <c r="F2242"/>
      <c r="G2242"/>
      <c r="H2242"/>
      <c r="I2242"/>
      <c r="J2242"/>
      <c r="K2242"/>
      <c r="L2242"/>
      <c r="M2242"/>
      <c r="N2242"/>
      <c r="O2242"/>
      <c r="P2242"/>
    </row>
    <row r="2243" spans="1:16" x14ac:dyDescent="0.2">
      <c r="A2243" s="185" t="s">
        <v>224</v>
      </c>
      <c r="B2243" s="185"/>
      <c r="C2243" s="185"/>
      <c r="D2243" s="185"/>
      <c r="E2243" s="242"/>
      <c r="F2243"/>
      <c r="G2243"/>
      <c r="H2243"/>
      <c r="I2243"/>
      <c r="J2243"/>
      <c r="K2243"/>
      <c r="L2243"/>
      <c r="M2243"/>
      <c r="N2243"/>
      <c r="O2243"/>
      <c r="P2243"/>
    </row>
    <row r="2244" spans="1:16" x14ac:dyDescent="0.2">
      <c r="A2244"/>
      <c r="B2244"/>
      <c r="C2244"/>
      <c r="D2244"/>
      <c r="E2244" s="242"/>
      <c r="F2244"/>
      <c r="G2244"/>
      <c r="H2244"/>
      <c r="I2244"/>
      <c r="J2244"/>
      <c r="K2244"/>
      <c r="L2244"/>
      <c r="M2244"/>
      <c r="N2244"/>
      <c r="O2244"/>
      <c r="P2244"/>
    </row>
    <row r="2245" spans="1:16" x14ac:dyDescent="0.2">
      <c r="A2245"/>
      <c r="B2245"/>
      <c r="C2245"/>
      <c r="D2245"/>
      <c r="E2245" s="242"/>
      <c r="F2245"/>
      <c r="G2245"/>
      <c r="H2245"/>
      <c r="I2245"/>
      <c r="J2245"/>
      <c r="K2245"/>
      <c r="L2245"/>
      <c r="M2245"/>
      <c r="N2245"/>
      <c r="O2245"/>
      <c r="P2245"/>
    </row>
    <row r="2246" spans="1:16" x14ac:dyDescent="0.2">
      <c r="A2246"/>
      <c r="B2246"/>
      <c r="C2246"/>
      <c r="D2246"/>
      <c r="E2246" s="242"/>
      <c r="F2246"/>
      <c r="G2246"/>
      <c r="H2246"/>
      <c r="I2246"/>
      <c r="J2246"/>
      <c r="K2246"/>
      <c r="L2246"/>
      <c r="M2246"/>
      <c r="N2246"/>
      <c r="O2246"/>
      <c r="P2246"/>
    </row>
    <row r="2247" spans="1:16" x14ac:dyDescent="0.2">
      <c r="A2247"/>
      <c r="B2247"/>
      <c r="C2247"/>
      <c r="D2247"/>
      <c r="E2247" s="242"/>
      <c r="F2247"/>
      <c r="G2247"/>
      <c r="H2247"/>
      <c r="I2247"/>
      <c r="J2247"/>
      <c r="K2247"/>
      <c r="L2247"/>
      <c r="M2247"/>
      <c r="N2247"/>
      <c r="O2247"/>
      <c r="P2247"/>
    </row>
    <row r="2248" spans="1:16" x14ac:dyDescent="0.2">
      <c r="A2248"/>
      <c r="B2248"/>
      <c r="C2248"/>
      <c r="D2248"/>
      <c r="E2248" s="242"/>
      <c r="F2248"/>
      <c r="G2248"/>
      <c r="H2248"/>
      <c r="I2248"/>
      <c r="J2248"/>
      <c r="K2248"/>
      <c r="L2248"/>
      <c r="M2248"/>
      <c r="N2248"/>
      <c r="O2248"/>
      <c r="P2248"/>
    </row>
    <row r="2249" spans="1:16" ht="15.75" x14ac:dyDescent="0.2">
      <c r="A2249" s="399" t="s">
        <v>164</v>
      </c>
      <c r="B2249" s="399"/>
      <c r="C2249" s="399"/>
      <c r="D2249" s="399"/>
      <c r="E2249" s="399"/>
      <c r="F2249" s="399"/>
      <c r="G2249" s="399"/>
      <c r="H2249" s="399"/>
      <c r="I2249" s="399"/>
      <c r="J2249" s="399"/>
      <c r="K2249" s="399"/>
      <c r="L2249" s="399"/>
      <c r="M2249" s="399"/>
      <c r="N2249" s="399"/>
      <c r="O2249" s="399"/>
      <c r="P2249" s="399"/>
    </row>
    <row r="2250" spans="1:16" ht="15.75" x14ac:dyDescent="0.2">
      <c r="A2250" s="399" t="s">
        <v>1</v>
      </c>
      <c r="B2250" s="399"/>
      <c r="C2250" s="399"/>
      <c r="D2250" s="399"/>
      <c r="E2250" s="399"/>
      <c r="F2250" s="399"/>
      <c r="G2250" s="399"/>
      <c r="H2250" s="399"/>
      <c r="I2250" s="399"/>
      <c r="J2250" s="399"/>
      <c r="K2250" s="399"/>
      <c r="L2250" s="399"/>
      <c r="M2250" s="399"/>
      <c r="N2250" s="399"/>
      <c r="O2250" s="399"/>
      <c r="P2250" s="399"/>
    </row>
    <row r="2251" spans="1:16" ht="15.75" x14ac:dyDescent="0.2">
      <c r="A2251" s="76"/>
      <c r="B2251" s="76"/>
      <c r="C2251" s="76"/>
      <c r="D2251" s="76"/>
      <c r="E2251" s="76"/>
      <c r="F2251" s="76"/>
      <c r="G2251" s="76"/>
      <c r="H2251" s="76"/>
      <c r="I2251" s="76"/>
      <c r="J2251" s="76"/>
      <c r="K2251" s="76"/>
      <c r="L2251" s="76"/>
      <c r="M2251" s="76"/>
      <c r="N2251" s="76"/>
      <c r="O2251" s="76"/>
      <c r="P2251" s="76"/>
    </row>
    <row r="2252" spans="1:16" ht="15.75" x14ac:dyDescent="0.2">
      <c r="A2252" s="421" t="s">
        <v>256</v>
      </c>
      <c r="B2252" s="421"/>
      <c r="C2252" s="421"/>
      <c r="D2252" s="421"/>
      <c r="E2252" s="421"/>
      <c r="F2252" s="421"/>
      <c r="G2252" s="421"/>
      <c r="H2252" s="421"/>
      <c r="I2252" s="421"/>
      <c r="J2252" s="421"/>
      <c r="K2252" s="421"/>
      <c r="L2252" s="421"/>
      <c r="M2252" s="421"/>
      <c r="N2252" s="421"/>
      <c r="O2252" s="421"/>
      <c r="P2252" s="421"/>
    </row>
    <row r="2253" spans="1:16" ht="16.5" thickBot="1" x14ac:dyDescent="0.25">
      <c r="A2253" s="77"/>
      <c r="B2253" s="77"/>
      <c r="C2253" s="77"/>
      <c r="D2253" s="77"/>
      <c r="E2253" s="116"/>
      <c r="F2253" s="77"/>
      <c r="G2253" s="77"/>
      <c r="H2253" s="77"/>
      <c r="I2253" s="77"/>
      <c r="J2253" s="77"/>
      <c r="K2253" s="77"/>
      <c r="L2253" s="77"/>
      <c r="M2253" s="77"/>
      <c r="N2253" s="77"/>
      <c r="O2253" s="77"/>
      <c r="P2253" s="77"/>
    </row>
    <row r="2254" spans="1:16" ht="16.5" thickBot="1" x14ac:dyDescent="0.25">
      <c r="A2254" s="78" t="s">
        <v>2</v>
      </c>
      <c r="B2254" s="408" t="s">
        <v>126</v>
      </c>
      <c r="C2254" s="409"/>
      <c r="D2254" s="79" t="s">
        <v>3</v>
      </c>
      <c r="E2254" s="408">
        <v>2019</v>
      </c>
      <c r="F2254" s="410"/>
      <c r="G2254" s="410"/>
      <c r="H2254" s="409"/>
      <c r="I2254" s="79" t="s">
        <v>4</v>
      </c>
      <c r="J2254" s="80" t="s">
        <v>186</v>
      </c>
      <c r="K2254" s="80"/>
      <c r="L2254" s="80"/>
      <c r="M2254" s="80" t="s">
        <v>5</v>
      </c>
      <c r="N2254" s="408" t="s">
        <v>167</v>
      </c>
      <c r="O2254" s="410"/>
      <c r="P2254" s="413"/>
    </row>
    <row r="2255" spans="1:16" ht="16.5" thickBot="1" x14ac:dyDescent="0.25">
      <c r="A2255" s="77"/>
      <c r="B2255" s="77"/>
      <c r="C2255" s="77"/>
      <c r="D2255" s="77"/>
      <c r="E2255" s="116"/>
      <c r="F2255" s="77"/>
      <c r="G2255" s="77"/>
      <c r="H2255" s="77"/>
      <c r="I2255" s="77"/>
      <c r="J2255" s="77"/>
      <c r="K2255" s="77"/>
      <c r="L2255" s="77"/>
      <c r="M2255" s="77"/>
      <c r="N2255" s="77"/>
      <c r="O2255" s="77"/>
      <c r="P2255" s="77"/>
    </row>
    <row r="2256" spans="1:16" ht="16.5" thickBot="1" x14ac:dyDescent="0.25">
      <c r="A2256" s="78" t="s">
        <v>6</v>
      </c>
      <c r="B2256" s="475" t="s">
        <v>168</v>
      </c>
      <c r="C2256" s="476"/>
      <c r="D2256" s="79" t="s">
        <v>7</v>
      </c>
      <c r="E2256" s="408" t="s">
        <v>169</v>
      </c>
      <c r="F2256" s="410"/>
      <c r="G2256" s="410"/>
      <c r="H2256" s="409"/>
      <c r="I2256" s="79" t="s">
        <v>8</v>
      </c>
      <c r="J2256" s="80">
        <v>16</v>
      </c>
      <c r="K2256" s="80"/>
      <c r="L2256" s="80"/>
      <c r="M2256" s="80" t="s">
        <v>9</v>
      </c>
      <c r="N2256" s="80"/>
      <c r="O2256" s="178"/>
      <c r="P2256" s="179">
        <v>50</v>
      </c>
    </row>
    <row r="2257" spans="1:16" ht="16.5" thickBot="1" x14ac:dyDescent="0.25">
      <c r="A2257" s="77"/>
      <c r="B2257" s="77"/>
      <c r="C2257" s="77"/>
      <c r="D2257" s="77"/>
      <c r="E2257" s="116"/>
      <c r="F2257" s="77"/>
      <c r="G2257" s="77"/>
      <c r="H2257" s="77"/>
      <c r="I2257" s="77"/>
      <c r="J2257" s="77"/>
      <c r="K2257" s="77"/>
      <c r="L2257" s="77"/>
      <c r="M2257" s="77"/>
      <c r="N2257" s="77"/>
      <c r="O2257" s="77"/>
      <c r="P2257" s="77"/>
    </row>
    <row r="2258" spans="1:16" ht="16.5" thickBot="1" x14ac:dyDescent="0.25">
      <c r="A2258" s="411" t="s">
        <v>10</v>
      </c>
      <c r="B2258" s="412"/>
      <c r="C2258" s="408" t="s">
        <v>165</v>
      </c>
      <c r="D2258" s="410"/>
      <c r="E2258" s="410"/>
      <c r="F2258" s="410"/>
      <c r="G2258" s="410"/>
      <c r="H2258" s="410"/>
      <c r="I2258" s="410"/>
      <c r="J2258" s="410"/>
      <c r="K2258" s="410"/>
      <c r="L2258" s="410"/>
      <c r="M2258" s="410"/>
      <c r="N2258" s="410"/>
      <c r="O2258" s="410"/>
      <c r="P2258" s="413"/>
    </row>
    <row r="2259" spans="1:16" ht="16.5" thickBot="1" x14ac:dyDescent="0.25">
      <c r="A2259" s="77"/>
      <c r="B2259" s="77"/>
      <c r="C2259" s="77"/>
      <c r="D2259" s="77"/>
      <c r="E2259" s="116"/>
      <c r="F2259" s="77"/>
      <c r="G2259" s="77"/>
      <c r="H2259" s="77"/>
      <c r="I2259" s="77"/>
      <c r="J2259" s="77"/>
      <c r="K2259" s="77"/>
      <c r="L2259" s="77"/>
      <c r="M2259" s="77"/>
      <c r="N2259" s="77"/>
      <c r="O2259" s="77"/>
      <c r="P2259" s="77"/>
    </row>
    <row r="2260" spans="1:16" ht="16.5" thickBot="1" x14ac:dyDescent="0.25">
      <c r="A2260" s="411" t="s">
        <v>11</v>
      </c>
      <c r="B2260" s="412"/>
      <c r="C2260" s="408" t="s">
        <v>194</v>
      </c>
      <c r="D2260" s="410"/>
      <c r="E2260" s="410"/>
      <c r="F2260" s="410"/>
      <c r="G2260" s="410"/>
      <c r="H2260" s="410"/>
      <c r="I2260" s="410"/>
      <c r="J2260" s="410"/>
      <c r="K2260" s="410"/>
      <c r="L2260" s="410"/>
      <c r="M2260" s="410"/>
      <c r="N2260" s="410"/>
      <c r="O2260" s="410"/>
      <c r="P2260" s="413"/>
    </row>
    <row r="2261" spans="1:16" ht="16.5" thickBot="1" x14ac:dyDescent="0.25">
      <c r="A2261" s="81"/>
      <c r="B2261" s="81"/>
      <c r="C2261" s="81"/>
      <c r="D2261" s="81"/>
      <c r="E2261" s="115"/>
      <c r="F2261" s="81"/>
      <c r="G2261" s="81"/>
      <c r="H2261" s="81"/>
      <c r="I2261" s="81"/>
      <c r="J2261" s="81"/>
      <c r="K2261" s="81"/>
      <c r="L2261" s="81"/>
      <c r="M2261" s="81"/>
      <c r="N2261" s="81"/>
      <c r="O2261" s="81"/>
      <c r="P2261" s="81"/>
    </row>
    <row r="2262" spans="1:16" ht="63.75" thickBot="1" x14ac:dyDescent="0.25">
      <c r="A2262" s="385" t="s">
        <v>12</v>
      </c>
      <c r="B2262" s="387" t="s">
        <v>13</v>
      </c>
      <c r="C2262" s="388"/>
      <c r="D2262" s="389" t="s">
        <v>220</v>
      </c>
      <c r="E2262" s="376" t="s">
        <v>15</v>
      </c>
      <c r="F2262" s="377"/>
      <c r="G2262" s="377"/>
      <c r="H2262" s="377"/>
      <c r="I2262" s="378"/>
      <c r="J2262" s="389" t="s">
        <v>16</v>
      </c>
      <c r="K2262" s="389" t="s">
        <v>17</v>
      </c>
      <c r="L2262" s="376" t="s">
        <v>18</v>
      </c>
      <c r="M2262" s="377"/>
      <c r="N2262" s="378"/>
      <c r="O2262" s="379" t="s">
        <v>115</v>
      </c>
      <c r="P2262" s="380"/>
    </row>
    <row r="2263" spans="1:16" ht="32.25" thickBot="1" x14ac:dyDescent="0.25">
      <c r="A2263" s="386"/>
      <c r="B2263" s="82" t="s">
        <v>19</v>
      </c>
      <c r="C2263" s="83" t="s">
        <v>20</v>
      </c>
      <c r="D2263" s="390"/>
      <c r="E2263" s="84" t="s">
        <v>21</v>
      </c>
      <c r="F2263" s="84" t="s">
        <v>22</v>
      </c>
      <c r="G2263" s="85" t="s">
        <v>23</v>
      </c>
      <c r="H2263" s="119" t="s">
        <v>24</v>
      </c>
      <c r="I2263" s="86" t="s">
        <v>25</v>
      </c>
      <c r="J2263" s="390"/>
      <c r="K2263" s="390"/>
      <c r="L2263" s="176" t="s">
        <v>223</v>
      </c>
      <c r="M2263" s="85" t="s">
        <v>221</v>
      </c>
      <c r="N2263" s="83" t="s">
        <v>222</v>
      </c>
      <c r="O2263" s="381"/>
      <c r="P2263" s="382"/>
    </row>
    <row r="2264" spans="1:16" ht="15.75" x14ac:dyDescent="0.2">
      <c r="A2264" s="151">
        <v>45737</v>
      </c>
      <c r="B2264" s="155"/>
      <c r="C2264" s="155">
        <v>250010</v>
      </c>
      <c r="D2264" s="148"/>
      <c r="E2264" s="100"/>
      <c r="F2264" s="96"/>
      <c r="G2264" s="152"/>
      <c r="H2264" s="153"/>
      <c r="I2264" s="157"/>
      <c r="J2264" s="149"/>
      <c r="K2264" s="99"/>
      <c r="L2264" s="173"/>
      <c r="M2264" s="94"/>
      <c r="N2264" s="100"/>
      <c r="O2264" s="406"/>
      <c r="P2264" s="407"/>
    </row>
    <row r="2265" spans="1:16" ht="15.75" x14ac:dyDescent="0.2">
      <c r="A2265" s="151">
        <v>45741</v>
      </c>
      <c r="B2265" s="155">
        <v>250010</v>
      </c>
      <c r="C2265" s="155">
        <v>250328</v>
      </c>
      <c r="D2265" s="148">
        <f>+C2265-B2265</f>
        <v>318</v>
      </c>
      <c r="E2265" s="100" t="s">
        <v>537</v>
      </c>
      <c r="F2265" s="120" t="s">
        <v>538</v>
      </c>
      <c r="G2265" s="152">
        <v>12.5261</v>
      </c>
      <c r="H2265" s="153">
        <v>23.95</v>
      </c>
      <c r="I2265" s="157">
        <f>G2265*H2265</f>
        <v>300.00009499999999</v>
      </c>
      <c r="J2265" s="149">
        <f>D2265/G2265</f>
        <v>25.386991960785881</v>
      </c>
      <c r="K2265" s="99">
        <v>45741</v>
      </c>
      <c r="L2265" s="173" t="s">
        <v>227</v>
      </c>
      <c r="M2265" s="94" t="s">
        <v>174</v>
      </c>
      <c r="N2265" s="100" t="s">
        <v>257</v>
      </c>
      <c r="O2265" s="406" t="s">
        <v>197</v>
      </c>
      <c r="P2265" s="407"/>
    </row>
    <row r="2266" spans="1:16" ht="15.75" x14ac:dyDescent="0.2">
      <c r="A2266" s="151">
        <v>45742</v>
      </c>
      <c r="B2266" s="155">
        <v>250328</v>
      </c>
      <c r="C2266" s="155">
        <v>250549</v>
      </c>
      <c r="D2266" s="148">
        <f>+C2266-B2266</f>
        <v>221</v>
      </c>
      <c r="E2266" s="100" t="s">
        <v>539</v>
      </c>
      <c r="F2266" s="96" t="s">
        <v>525</v>
      </c>
      <c r="G2266" s="152">
        <v>16.701499999999999</v>
      </c>
      <c r="H2266" s="153">
        <v>23.95</v>
      </c>
      <c r="I2266" s="157">
        <f>G2266*H2266</f>
        <v>400.000925</v>
      </c>
      <c r="J2266" s="149">
        <f>D2266/G2266</f>
        <v>13.232344400203575</v>
      </c>
      <c r="K2266" s="99">
        <v>45742</v>
      </c>
      <c r="L2266" s="173" t="s">
        <v>227</v>
      </c>
      <c r="M2266" s="94" t="s">
        <v>174</v>
      </c>
      <c r="N2266" s="100" t="s">
        <v>257</v>
      </c>
      <c r="O2266" s="406" t="s">
        <v>197</v>
      </c>
      <c r="P2266" s="407"/>
    </row>
    <row r="2267" spans="1:16" ht="15.75" x14ac:dyDescent="0.2">
      <c r="A2267" s="151">
        <v>45743</v>
      </c>
      <c r="B2267" s="155">
        <v>250549</v>
      </c>
      <c r="C2267" s="155">
        <v>250799</v>
      </c>
      <c r="D2267" s="148">
        <f>+C2267-B2267</f>
        <v>250</v>
      </c>
      <c r="E2267" s="100" t="s">
        <v>540</v>
      </c>
      <c r="F2267" s="96" t="s">
        <v>541</v>
      </c>
      <c r="G2267" s="152">
        <v>16.701499999999999</v>
      </c>
      <c r="H2267" s="153">
        <v>23.95</v>
      </c>
      <c r="I2267" s="157">
        <f>G2267*H2267</f>
        <v>400.000925</v>
      </c>
      <c r="J2267" s="149">
        <f>D2267/G2267</f>
        <v>14.968715384845673</v>
      </c>
      <c r="K2267" s="99">
        <v>45743</v>
      </c>
      <c r="L2267" s="173" t="s">
        <v>227</v>
      </c>
      <c r="M2267" s="94" t="s">
        <v>174</v>
      </c>
      <c r="N2267" s="100" t="s">
        <v>257</v>
      </c>
      <c r="O2267" s="406" t="s">
        <v>202</v>
      </c>
      <c r="P2267" s="407"/>
    </row>
    <row r="2268" spans="1:16" ht="15.75" x14ac:dyDescent="0.2">
      <c r="A2268" s="151"/>
      <c r="B2268" s="152"/>
      <c r="C2268" s="152"/>
      <c r="D2268" s="148"/>
      <c r="E2268" s="100"/>
      <c r="F2268" s="96"/>
      <c r="G2268" s="152"/>
      <c r="H2268" s="153"/>
      <c r="I2268" s="157"/>
      <c r="J2268" s="149"/>
      <c r="K2268" s="99"/>
      <c r="L2268" s="173"/>
      <c r="M2268" s="94"/>
      <c r="N2268" s="100"/>
      <c r="O2268" s="383"/>
      <c r="P2268" s="384"/>
    </row>
    <row r="2269" spans="1:16" ht="16.5" thickBot="1" x14ac:dyDescent="0.25">
      <c r="A2269" s="93"/>
      <c r="B2269" s="128"/>
      <c r="C2269" s="128"/>
      <c r="D2269" s="129"/>
      <c r="E2269" s="100"/>
      <c r="F2269" s="96"/>
      <c r="G2269" s="96"/>
      <c r="H2269" s="97"/>
      <c r="I2269" s="91"/>
      <c r="J2269" s="98"/>
      <c r="K2269" s="92"/>
      <c r="L2269" s="174"/>
      <c r="M2269" s="163"/>
      <c r="N2269" s="101"/>
      <c r="O2269" s="183"/>
      <c r="P2269" s="184"/>
    </row>
    <row r="2270" spans="1:16" ht="16.5" thickBot="1" x14ac:dyDescent="0.25">
      <c r="A2270" s="376" t="s">
        <v>28</v>
      </c>
      <c r="B2270" s="104"/>
      <c r="C2270" s="105"/>
      <c r="D2270" s="106">
        <f>SUM(D2264:D2269)</f>
        <v>789</v>
      </c>
      <c r="E2270" s="111"/>
      <c r="F2270" s="107"/>
      <c r="G2270" s="118">
        <f>SUM(G2264:G2269)</f>
        <v>45.929099999999998</v>
      </c>
      <c r="H2270" s="105"/>
      <c r="I2270" s="118">
        <f>SUM(I2264:I2269)</f>
        <v>1100.001945</v>
      </c>
      <c r="J2270" s="109">
        <f>D2270/G2270</f>
        <v>17.178651443202675</v>
      </c>
      <c r="K2270" s="110"/>
      <c r="L2270" s="175"/>
      <c r="M2270" s="111"/>
      <c r="N2270" s="112"/>
      <c r="O2270" s="374"/>
      <c r="P2270" s="375"/>
    </row>
    <row r="2271" spans="1:16" ht="15.75" x14ac:dyDescent="0.2">
      <c r="A2271" s="76"/>
      <c r="B2271" s="113"/>
      <c r="C2271" s="113"/>
      <c r="D2271" s="113"/>
      <c r="E2271" s="76"/>
      <c r="F2271" s="113"/>
      <c r="G2271" s="113"/>
      <c r="H2271" s="113"/>
      <c r="I2271" s="76"/>
      <c r="J2271" s="76"/>
      <c r="K2271" s="76"/>
      <c r="L2271" s="76"/>
      <c r="M2271" s="76"/>
      <c r="N2271" s="76"/>
      <c r="O2271" s="113"/>
      <c r="P2271" s="114"/>
    </row>
    <row r="2272" spans="1:16" ht="15.75" x14ac:dyDescent="0.2">
      <c r="A2272" s="76"/>
      <c r="B2272" s="113"/>
      <c r="C2272" s="113"/>
      <c r="D2272" s="113"/>
      <c r="E2272" s="76"/>
      <c r="F2272" s="113"/>
      <c r="G2272" s="113"/>
      <c r="H2272" s="113"/>
      <c r="I2272" s="76"/>
      <c r="J2272" s="76"/>
      <c r="K2272" s="76"/>
      <c r="L2272" s="76"/>
      <c r="M2272" s="76"/>
      <c r="N2272" s="76"/>
      <c r="O2272" s="113"/>
      <c r="P2272" s="114"/>
    </row>
    <row r="2273" spans="1:16" ht="15.75" x14ac:dyDescent="0.2">
      <c r="A2273" s="76"/>
      <c r="B2273" s="113"/>
      <c r="C2273" s="113"/>
      <c r="D2273" s="113"/>
      <c r="E2273" s="76"/>
      <c r="F2273" s="113"/>
      <c r="G2273" s="113"/>
      <c r="H2273" s="113"/>
      <c r="I2273" s="76"/>
      <c r="J2273" s="76"/>
      <c r="K2273" s="76"/>
      <c r="L2273" s="76"/>
      <c r="M2273" s="1"/>
      <c r="N2273" s="1"/>
      <c r="O2273" s="3"/>
      <c r="P2273" s="114"/>
    </row>
    <row r="2274" spans="1:16" ht="15.75" x14ac:dyDescent="0.2">
      <c r="A2274" s="115"/>
      <c r="B2274" s="398" t="s">
        <v>29</v>
      </c>
      <c r="C2274" s="398"/>
      <c r="D2274" s="398"/>
      <c r="E2274" s="116"/>
      <c r="F2274" s="116"/>
      <c r="G2274" s="116"/>
      <c r="H2274" s="115"/>
      <c r="I2274" s="116" t="s">
        <v>30</v>
      </c>
      <c r="J2274" s="115"/>
      <c r="K2274" s="116"/>
      <c r="L2274" s="116"/>
      <c r="M2274" s="116"/>
      <c r="N2274" s="116" t="s">
        <v>31</v>
      </c>
      <c r="O2274" s="116"/>
      <c r="P2274" s="117"/>
    </row>
    <row r="2275" spans="1:16" ht="15.75" x14ac:dyDescent="0.2">
      <c r="A2275" s="116"/>
      <c r="B2275" s="399" t="s">
        <v>185</v>
      </c>
      <c r="C2275" s="399"/>
      <c r="D2275" s="399"/>
      <c r="E2275" s="76"/>
      <c r="F2275" s="76"/>
      <c r="G2275" s="76"/>
      <c r="H2275" s="115"/>
      <c r="I2275" s="76" t="s">
        <v>388</v>
      </c>
      <c r="J2275" s="115"/>
      <c r="K2275" s="76"/>
      <c r="L2275" s="76"/>
      <c r="M2275" s="76"/>
      <c r="N2275" s="76" t="s">
        <v>182</v>
      </c>
      <c r="O2275" s="76"/>
      <c r="P2275" s="117"/>
    </row>
    <row r="2276" spans="1:16" ht="15.75" x14ac:dyDescent="0.2">
      <c r="A2276" s="399" t="s">
        <v>183</v>
      </c>
      <c r="B2276" s="399"/>
      <c r="C2276" s="399"/>
      <c r="D2276" s="399"/>
      <c r="E2276" s="399"/>
      <c r="F2276" s="76"/>
      <c r="G2276" s="76"/>
      <c r="H2276" s="115"/>
      <c r="I2276" s="76" t="s">
        <v>201</v>
      </c>
      <c r="J2276" s="115"/>
      <c r="K2276" s="76"/>
      <c r="L2276" s="76"/>
      <c r="M2276" s="76"/>
      <c r="N2276" s="76" t="s">
        <v>124</v>
      </c>
      <c r="O2276" s="76"/>
      <c r="P2276" s="117"/>
    </row>
    <row r="2277" spans="1:16" x14ac:dyDescent="0.2">
      <c r="A2277"/>
      <c r="B2277"/>
      <c r="C2277"/>
      <c r="D2277"/>
      <c r="E2277" s="242"/>
      <c r="F2277"/>
      <c r="G2277"/>
      <c r="H2277"/>
      <c r="I2277"/>
      <c r="J2277"/>
      <c r="K2277"/>
      <c r="L2277"/>
      <c r="M2277"/>
      <c r="N2277"/>
      <c r="O2277"/>
      <c r="P2277"/>
    </row>
    <row r="2278" spans="1:16" x14ac:dyDescent="0.2">
      <c r="A2278" s="185" t="s">
        <v>224</v>
      </c>
      <c r="B2278" s="185"/>
      <c r="C2278" s="185"/>
      <c r="D2278" s="185"/>
      <c r="E2278" s="242"/>
      <c r="F2278"/>
      <c r="G2278"/>
      <c r="H2278"/>
      <c r="I2278"/>
      <c r="J2278"/>
      <c r="K2278"/>
      <c r="L2278"/>
      <c r="M2278"/>
      <c r="N2278"/>
      <c r="O2278"/>
      <c r="P2278"/>
    </row>
    <row r="2279" spans="1:16" x14ac:dyDescent="0.2">
      <c r="A2279"/>
      <c r="B2279"/>
      <c r="C2279"/>
      <c r="D2279"/>
      <c r="E2279" s="242"/>
      <c r="F2279"/>
      <c r="G2279"/>
      <c r="H2279"/>
      <c r="I2279"/>
      <c r="J2279"/>
      <c r="K2279"/>
      <c r="L2279"/>
      <c r="M2279"/>
      <c r="N2279"/>
      <c r="O2279"/>
      <c r="P2279"/>
    </row>
    <row r="2282" spans="1:16" ht="15.75" x14ac:dyDescent="0.2">
      <c r="A2282" s="399" t="s">
        <v>164</v>
      </c>
      <c r="B2282" s="399"/>
      <c r="C2282" s="399"/>
      <c r="D2282" s="399"/>
      <c r="E2282" s="399"/>
      <c r="F2282" s="399"/>
      <c r="G2282" s="399"/>
      <c r="H2282" s="399"/>
      <c r="I2282" s="399"/>
      <c r="J2282" s="399"/>
      <c r="K2282" s="399"/>
      <c r="L2282" s="399"/>
      <c r="M2282" s="399"/>
      <c r="N2282" s="399"/>
      <c r="O2282" s="399"/>
      <c r="P2282" s="399"/>
    </row>
    <row r="2283" spans="1:16" ht="15.75" x14ac:dyDescent="0.2">
      <c r="A2283" s="399" t="s">
        <v>1</v>
      </c>
      <c r="B2283" s="399"/>
      <c r="C2283" s="399"/>
      <c r="D2283" s="399"/>
      <c r="E2283" s="399"/>
      <c r="F2283" s="399"/>
      <c r="G2283" s="399"/>
      <c r="H2283" s="399"/>
      <c r="I2283" s="399"/>
      <c r="J2283" s="399"/>
      <c r="K2283" s="399"/>
      <c r="L2283" s="399"/>
      <c r="M2283" s="399"/>
      <c r="N2283" s="399"/>
      <c r="O2283" s="399"/>
      <c r="P2283" s="399"/>
    </row>
    <row r="2284" spans="1:16" ht="15.75" x14ac:dyDescent="0.2">
      <c r="A2284" s="399"/>
      <c r="B2284" s="399"/>
      <c r="C2284" s="399"/>
      <c r="D2284" s="399"/>
      <c r="E2284" s="399"/>
      <c r="F2284" s="399"/>
      <c r="G2284" s="399"/>
      <c r="H2284" s="399"/>
      <c r="I2284" s="399"/>
      <c r="J2284" s="399"/>
      <c r="K2284" s="399"/>
      <c r="L2284" s="399"/>
      <c r="M2284" s="399"/>
      <c r="N2284" s="399"/>
      <c r="O2284" s="399"/>
      <c r="P2284" s="399"/>
    </row>
    <row r="2285" spans="1:16" ht="15.75" x14ac:dyDescent="0.2">
      <c r="A2285" s="421" t="s">
        <v>219</v>
      </c>
      <c r="B2285" s="421"/>
      <c r="C2285" s="421"/>
      <c r="D2285" s="421"/>
      <c r="E2285" s="421"/>
      <c r="F2285" s="421"/>
      <c r="G2285" s="421"/>
      <c r="H2285" s="421"/>
      <c r="I2285" s="421"/>
      <c r="J2285" s="421"/>
      <c r="K2285" s="421"/>
      <c r="L2285" s="421"/>
      <c r="M2285" s="421"/>
      <c r="N2285" s="421"/>
      <c r="O2285" s="421"/>
      <c r="P2285" s="421"/>
    </row>
    <row r="2286" spans="1:16" ht="15.75" x14ac:dyDescent="0.2">
      <c r="A2286" s="77"/>
      <c r="B2286" s="77"/>
      <c r="C2286" s="77"/>
      <c r="D2286" s="77"/>
      <c r="E2286" s="77"/>
      <c r="F2286" s="77"/>
      <c r="G2286" s="77"/>
      <c r="H2286" s="77"/>
      <c r="I2286" s="77"/>
      <c r="J2286" s="77"/>
      <c r="K2286" s="77"/>
      <c r="L2286" s="77"/>
      <c r="M2286" s="77"/>
      <c r="N2286" s="77"/>
      <c r="O2286" s="77"/>
      <c r="P2286" s="77"/>
    </row>
    <row r="2287" spans="1:16" ht="16.5" thickBot="1" x14ac:dyDescent="0.25">
      <c r="A2287" s="77"/>
      <c r="B2287" s="77"/>
      <c r="C2287" s="77"/>
      <c r="D2287" s="77"/>
      <c r="E2287" s="77"/>
      <c r="F2287" s="77"/>
      <c r="G2287" s="77"/>
      <c r="H2287" s="77"/>
      <c r="I2287" s="77"/>
      <c r="J2287" s="77"/>
      <c r="K2287" s="77"/>
      <c r="L2287" s="77"/>
      <c r="M2287" s="77"/>
      <c r="N2287" s="77"/>
      <c r="O2287" s="77"/>
      <c r="P2287" s="77"/>
    </row>
    <row r="2288" spans="1:16" ht="16.5" thickBot="1" x14ac:dyDescent="0.25">
      <c r="A2288" s="78" t="s">
        <v>2</v>
      </c>
      <c r="B2288" s="408" t="s">
        <v>126</v>
      </c>
      <c r="C2288" s="409"/>
      <c r="D2288" s="79" t="s">
        <v>3</v>
      </c>
      <c r="E2288" s="408">
        <v>2019</v>
      </c>
      <c r="F2288" s="410"/>
      <c r="G2288" s="410"/>
      <c r="H2288" s="409"/>
      <c r="I2288" s="79" t="s">
        <v>4</v>
      </c>
      <c r="J2288" s="80" t="s">
        <v>190</v>
      </c>
      <c r="K2288" s="80"/>
      <c r="L2288" s="80"/>
      <c r="M2288" s="80" t="s">
        <v>5</v>
      </c>
      <c r="N2288" s="408" t="s">
        <v>170</v>
      </c>
      <c r="O2288" s="410"/>
      <c r="P2288" s="413"/>
    </row>
    <row r="2289" spans="1:16" ht="16.5" thickBot="1" x14ac:dyDescent="0.25">
      <c r="A2289" s="77"/>
      <c r="B2289" s="77"/>
      <c r="C2289" s="77"/>
      <c r="D2289" s="77"/>
      <c r="E2289" s="77"/>
      <c r="F2289" s="77"/>
      <c r="G2289" s="77"/>
      <c r="H2289" s="77"/>
      <c r="I2289" s="77"/>
      <c r="J2289" s="77"/>
      <c r="K2289" s="77"/>
      <c r="L2289" s="77"/>
      <c r="M2289" s="77"/>
      <c r="N2289" s="77"/>
      <c r="O2289" s="77"/>
      <c r="P2289" s="77"/>
    </row>
    <row r="2290" spans="1:16" ht="16.5" thickBot="1" x14ac:dyDescent="0.25">
      <c r="A2290" s="78" t="s">
        <v>6</v>
      </c>
      <c r="B2290" s="408" t="s">
        <v>171</v>
      </c>
      <c r="C2290" s="409"/>
      <c r="D2290" s="79" t="s">
        <v>7</v>
      </c>
      <c r="E2290" s="408" t="s">
        <v>172</v>
      </c>
      <c r="F2290" s="410"/>
      <c r="G2290" s="410"/>
      <c r="H2290" s="409"/>
      <c r="I2290" s="79" t="s">
        <v>8</v>
      </c>
      <c r="J2290" s="80">
        <v>17</v>
      </c>
      <c r="K2290" s="80"/>
      <c r="L2290" s="80"/>
      <c r="M2290" s="80" t="s">
        <v>9</v>
      </c>
      <c r="N2290" s="80"/>
      <c r="O2290" s="178"/>
      <c r="P2290" s="179">
        <v>50</v>
      </c>
    </row>
    <row r="2291" spans="1:16" ht="16.5" thickBot="1" x14ac:dyDescent="0.25">
      <c r="A2291" s="77"/>
      <c r="B2291" s="77"/>
      <c r="C2291" s="77"/>
      <c r="D2291" s="77"/>
      <c r="E2291" s="77"/>
      <c r="F2291" s="77"/>
      <c r="G2291" s="77"/>
      <c r="H2291" s="77"/>
      <c r="I2291" s="77"/>
      <c r="J2291" s="77"/>
      <c r="K2291" s="77"/>
      <c r="L2291" s="77"/>
      <c r="M2291" s="77"/>
      <c r="N2291" s="77"/>
      <c r="O2291" s="77"/>
      <c r="P2291" s="77"/>
    </row>
    <row r="2292" spans="1:16" ht="16.5" thickBot="1" x14ac:dyDescent="0.25">
      <c r="A2292" s="411" t="s">
        <v>10</v>
      </c>
      <c r="B2292" s="412"/>
      <c r="C2292" s="408" t="s">
        <v>165</v>
      </c>
      <c r="D2292" s="410"/>
      <c r="E2292" s="410"/>
      <c r="F2292" s="410"/>
      <c r="G2292" s="410"/>
      <c r="H2292" s="410"/>
      <c r="I2292" s="410"/>
      <c r="J2292" s="410"/>
      <c r="K2292" s="410"/>
      <c r="L2292" s="410"/>
      <c r="M2292" s="410"/>
      <c r="N2292" s="410"/>
      <c r="O2292" s="410"/>
      <c r="P2292" s="413"/>
    </row>
    <row r="2293" spans="1:16" ht="16.5" thickBot="1" x14ac:dyDescent="0.25">
      <c r="A2293" s="77"/>
      <c r="B2293" s="77"/>
      <c r="C2293" s="77"/>
      <c r="D2293" s="77"/>
      <c r="E2293" s="77"/>
      <c r="F2293" s="77"/>
      <c r="G2293" s="77"/>
      <c r="H2293" s="77"/>
      <c r="I2293" s="77"/>
      <c r="J2293" s="77"/>
      <c r="K2293" s="77"/>
      <c r="L2293" s="77"/>
      <c r="M2293" s="77"/>
      <c r="N2293" s="77"/>
      <c r="O2293" s="77"/>
      <c r="P2293" s="77"/>
    </row>
    <row r="2294" spans="1:16" ht="16.5" thickBot="1" x14ac:dyDescent="0.25">
      <c r="A2294" s="411" t="s">
        <v>11</v>
      </c>
      <c r="B2294" s="412"/>
      <c r="C2294" s="408" t="s">
        <v>194</v>
      </c>
      <c r="D2294" s="410"/>
      <c r="E2294" s="410"/>
      <c r="F2294" s="410"/>
      <c r="G2294" s="410"/>
      <c r="H2294" s="410"/>
      <c r="I2294" s="410"/>
      <c r="J2294" s="410"/>
      <c r="K2294" s="410"/>
      <c r="L2294" s="410"/>
      <c r="M2294" s="410"/>
      <c r="N2294" s="410"/>
      <c r="O2294" s="410"/>
      <c r="P2294" s="413"/>
    </row>
    <row r="2295" spans="1:16" ht="16.5" thickBot="1" x14ac:dyDescent="0.25">
      <c r="A2295" s="81"/>
      <c r="B2295" s="81"/>
      <c r="C2295" s="81"/>
      <c r="D2295" s="81"/>
      <c r="E2295" s="81"/>
      <c r="F2295" s="81"/>
      <c r="G2295" s="81"/>
      <c r="H2295" s="81"/>
      <c r="I2295" s="81"/>
      <c r="J2295" s="81"/>
      <c r="K2295" s="81"/>
      <c r="L2295" s="81"/>
      <c r="M2295" s="81"/>
      <c r="N2295" s="81"/>
      <c r="O2295" s="81"/>
      <c r="P2295" s="81"/>
    </row>
    <row r="2296" spans="1:16" ht="16.5" thickBot="1" x14ac:dyDescent="0.25">
      <c r="A2296" s="400" t="s">
        <v>12</v>
      </c>
      <c r="B2296" s="402" t="s">
        <v>13</v>
      </c>
      <c r="C2296" s="403"/>
      <c r="D2296" s="404" t="s">
        <v>220</v>
      </c>
      <c r="E2296" s="391" t="s">
        <v>15</v>
      </c>
      <c r="F2296" s="392"/>
      <c r="G2296" s="392"/>
      <c r="H2296" s="392"/>
      <c r="I2296" s="393"/>
      <c r="J2296" s="404" t="s">
        <v>16</v>
      </c>
      <c r="K2296" s="404" t="s">
        <v>17</v>
      </c>
      <c r="L2296" s="391" t="s">
        <v>18</v>
      </c>
      <c r="M2296" s="392"/>
      <c r="N2296" s="393"/>
      <c r="O2296" s="394" t="s">
        <v>115</v>
      </c>
      <c r="P2296" s="395"/>
    </row>
    <row r="2297" spans="1:16" ht="32.25" thickBot="1" x14ac:dyDescent="0.25">
      <c r="A2297" s="401"/>
      <c r="B2297" s="82" t="s">
        <v>19</v>
      </c>
      <c r="C2297" s="83" t="s">
        <v>20</v>
      </c>
      <c r="D2297" s="405"/>
      <c r="E2297" s="84" t="s">
        <v>21</v>
      </c>
      <c r="F2297" s="84" t="s">
        <v>22</v>
      </c>
      <c r="G2297" s="85" t="s">
        <v>23</v>
      </c>
      <c r="H2297" s="119" t="s">
        <v>24</v>
      </c>
      <c r="I2297" s="86" t="s">
        <v>25</v>
      </c>
      <c r="J2297" s="405"/>
      <c r="K2297" s="405"/>
      <c r="L2297" s="176" t="s">
        <v>223</v>
      </c>
      <c r="M2297" s="85" t="s">
        <v>221</v>
      </c>
      <c r="N2297" s="83" t="s">
        <v>222</v>
      </c>
      <c r="O2297" s="396"/>
      <c r="P2297" s="397"/>
    </row>
    <row r="2298" spans="1:16" ht="15.75" x14ac:dyDescent="0.2">
      <c r="A2298" s="151">
        <v>45547</v>
      </c>
      <c r="B2298" s="152"/>
      <c r="C2298" s="152">
        <v>188914</v>
      </c>
      <c r="D2298" s="148"/>
      <c r="E2298" s="96"/>
      <c r="F2298" s="96"/>
      <c r="G2298" s="152"/>
      <c r="H2298" s="153"/>
      <c r="I2298" s="157">
        <f>G2298*H2298</f>
        <v>0</v>
      </c>
      <c r="J2298" s="149"/>
      <c r="K2298" s="99"/>
      <c r="L2298" s="173"/>
      <c r="M2298" s="94"/>
      <c r="N2298" s="100"/>
      <c r="O2298" s="406"/>
      <c r="P2298" s="407"/>
    </row>
    <row r="2299" spans="1:16" ht="15.75" x14ac:dyDescent="0.2">
      <c r="A2299" s="151">
        <v>45561</v>
      </c>
      <c r="B2299" s="152">
        <v>188914</v>
      </c>
      <c r="C2299" s="152">
        <v>189692</v>
      </c>
      <c r="D2299" s="148">
        <f>+C2299-B2299</f>
        <v>778</v>
      </c>
      <c r="E2299" s="96" t="s">
        <v>248</v>
      </c>
      <c r="F2299" s="96" t="s">
        <v>249</v>
      </c>
      <c r="G2299" s="152">
        <v>15</v>
      </c>
      <c r="H2299" s="153">
        <v>23.4</v>
      </c>
      <c r="I2299" s="157">
        <f>G2299*H2299</f>
        <v>351</v>
      </c>
      <c r="J2299" s="149">
        <f>D2299/G2299</f>
        <v>51.866666666666667</v>
      </c>
      <c r="K2299" s="99">
        <v>45560</v>
      </c>
      <c r="L2299" s="173" t="s">
        <v>250</v>
      </c>
      <c r="M2299" s="94" t="s">
        <v>227</v>
      </c>
      <c r="N2299" s="100" t="s">
        <v>227</v>
      </c>
      <c r="O2299" s="406" t="s">
        <v>197</v>
      </c>
      <c r="P2299" s="407"/>
    </row>
    <row r="2300" spans="1:16" ht="15.75" x14ac:dyDescent="0.2">
      <c r="A2300" s="151"/>
      <c r="B2300" s="155"/>
      <c r="C2300" s="152"/>
      <c r="D2300" s="148"/>
      <c r="E2300" s="96"/>
      <c r="F2300" s="96"/>
      <c r="G2300" s="152"/>
      <c r="H2300" s="153"/>
      <c r="I2300" s="157"/>
      <c r="J2300" s="149"/>
      <c r="K2300" s="99"/>
      <c r="L2300" s="173"/>
      <c r="M2300" s="94"/>
      <c r="N2300" s="100"/>
      <c r="O2300" s="406"/>
      <c r="P2300" s="407"/>
    </row>
    <row r="2301" spans="1:16" ht="15.75" x14ac:dyDescent="0.2">
      <c r="A2301" s="151"/>
      <c r="B2301" s="152"/>
      <c r="C2301" s="152"/>
      <c r="D2301" s="148"/>
      <c r="E2301" s="96"/>
      <c r="F2301" s="96"/>
      <c r="G2301" s="152"/>
      <c r="H2301" s="153"/>
      <c r="I2301" s="157"/>
      <c r="J2301" s="149"/>
      <c r="K2301" s="99"/>
      <c r="L2301" s="173"/>
      <c r="M2301" s="94"/>
      <c r="N2301" s="100"/>
      <c r="O2301" s="415"/>
      <c r="P2301" s="416"/>
    </row>
    <row r="2302" spans="1:16" ht="16.5" thickBot="1" x14ac:dyDescent="0.25">
      <c r="A2302" s="93"/>
      <c r="B2302" s="128"/>
      <c r="C2302" s="128"/>
      <c r="D2302" s="129"/>
      <c r="E2302" s="96"/>
      <c r="F2302" s="96"/>
      <c r="G2302" s="96"/>
      <c r="H2302" s="97"/>
      <c r="I2302" s="91"/>
      <c r="J2302" s="98"/>
      <c r="K2302" s="92"/>
      <c r="L2302" s="174"/>
      <c r="M2302" s="163"/>
      <c r="N2302" s="101"/>
      <c r="O2302" s="417"/>
      <c r="P2302" s="418"/>
    </row>
    <row r="2303" spans="1:16" ht="16.5" thickBot="1" x14ac:dyDescent="0.25">
      <c r="A2303" s="193" t="s">
        <v>28</v>
      </c>
      <c r="B2303" s="104"/>
      <c r="C2303" s="105"/>
      <c r="D2303" s="106">
        <f>SUM(D2298:D2302)</f>
        <v>778</v>
      </c>
      <c r="E2303" s="107"/>
      <c r="F2303" s="107"/>
      <c r="G2303" s="118">
        <f>SUM(G2298:G2302)</f>
        <v>15</v>
      </c>
      <c r="H2303" s="105"/>
      <c r="I2303" s="118">
        <f>SUM(I2298:I2302)</f>
        <v>351</v>
      </c>
      <c r="J2303" s="109">
        <f>D2303/G2303</f>
        <v>51.866666666666667</v>
      </c>
      <c r="K2303" s="110"/>
      <c r="L2303" s="175"/>
      <c r="M2303" s="111"/>
      <c r="N2303" s="112"/>
      <c r="O2303" s="419"/>
      <c r="P2303" s="420"/>
    </row>
    <row r="2304" spans="1:16" ht="15.75" x14ac:dyDescent="0.2">
      <c r="A2304" s="76"/>
      <c r="B2304" s="113"/>
      <c r="C2304" s="113"/>
      <c r="D2304" s="113"/>
      <c r="E2304" s="113"/>
      <c r="F2304" s="113"/>
      <c r="G2304" s="113"/>
      <c r="H2304" s="113"/>
      <c r="I2304" s="76"/>
      <c r="J2304" s="76"/>
      <c r="K2304" s="76"/>
      <c r="L2304" s="76"/>
      <c r="M2304" s="76"/>
      <c r="N2304" s="76"/>
      <c r="O2304" s="113"/>
      <c r="P2304" s="114"/>
    </row>
    <row r="2305" spans="1:16" ht="15.75" x14ac:dyDescent="0.2">
      <c r="A2305" s="76"/>
      <c r="B2305" s="113"/>
      <c r="C2305" s="113"/>
      <c r="D2305" s="113"/>
      <c r="E2305" s="113"/>
      <c r="F2305" s="113"/>
      <c r="G2305" s="113"/>
      <c r="H2305" s="113"/>
      <c r="I2305" s="76"/>
      <c r="J2305" s="76"/>
      <c r="K2305" s="76"/>
      <c r="L2305" s="76"/>
      <c r="M2305" s="76"/>
      <c r="N2305" s="76"/>
      <c r="O2305" s="113"/>
      <c r="P2305" s="114"/>
    </row>
    <row r="2306" spans="1:16" ht="15.75" x14ac:dyDescent="0.2">
      <c r="A2306" s="76"/>
      <c r="B2306" s="113"/>
      <c r="C2306" s="113"/>
      <c r="D2306" s="113"/>
      <c r="E2306" s="113"/>
      <c r="F2306" s="113"/>
      <c r="G2306" s="113"/>
      <c r="H2306" s="113"/>
      <c r="I2306" s="76"/>
      <c r="J2306" s="76"/>
      <c r="K2306" s="76"/>
      <c r="L2306" s="76"/>
      <c r="M2306" s="1"/>
      <c r="N2306" s="1"/>
      <c r="O2306" s="3"/>
      <c r="P2306" s="114"/>
    </row>
    <row r="2307" spans="1:16" ht="15.75" x14ac:dyDescent="0.2">
      <c r="A2307" s="115"/>
      <c r="B2307" s="398" t="s">
        <v>29</v>
      </c>
      <c r="C2307" s="398"/>
      <c r="D2307" s="398"/>
      <c r="E2307" s="116"/>
      <c r="F2307" s="116"/>
      <c r="G2307" s="116"/>
      <c r="H2307" s="115"/>
      <c r="I2307" s="116" t="s">
        <v>30</v>
      </c>
      <c r="J2307" s="115"/>
      <c r="K2307" s="116"/>
      <c r="L2307" s="116"/>
      <c r="M2307" s="116"/>
      <c r="N2307" s="116" t="s">
        <v>31</v>
      </c>
      <c r="O2307" s="116"/>
      <c r="P2307" s="117"/>
    </row>
    <row r="2308" spans="1:16" ht="15.75" x14ac:dyDescent="0.2">
      <c r="A2308" s="116"/>
      <c r="B2308" s="399" t="s">
        <v>185</v>
      </c>
      <c r="C2308" s="399"/>
      <c r="D2308" s="399"/>
      <c r="E2308" s="76"/>
      <c r="F2308" s="76"/>
      <c r="G2308" s="76"/>
      <c r="H2308" s="115"/>
      <c r="I2308" s="76" t="s">
        <v>199</v>
      </c>
      <c r="J2308" s="115"/>
      <c r="K2308" s="76"/>
      <c r="L2308" s="76"/>
      <c r="M2308" s="76"/>
      <c r="N2308" s="76" t="s">
        <v>182</v>
      </c>
      <c r="O2308" s="76"/>
      <c r="P2308" s="117"/>
    </row>
    <row r="2309" spans="1:16" ht="15.75" x14ac:dyDescent="0.2">
      <c r="A2309" s="399" t="s">
        <v>183</v>
      </c>
      <c r="B2309" s="399"/>
      <c r="C2309" s="399"/>
      <c r="D2309" s="399"/>
      <c r="E2309" s="399"/>
      <c r="F2309" s="76"/>
      <c r="G2309" s="76"/>
      <c r="H2309" s="115"/>
      <c r="I2309" s="76" t="s">
        <v>201</v>
      </c>
      <c r="J2309" s="115"/>
      <c r="K2309" s="76"/>
      <c r="L2309" s="76"/>
      <c r="M2309" s="76"/>
      <c r="N2309" s="76" t="s">
        <v>124</v>
      </c>
      <c r="O2309" s="76"/>
      <c r="P2309" s="117"/>
    </row>
    <row r="2310" spans="1:16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</row>
    <row r="2311" spans="1:16" x14ac:dyDescent="0.2">
      <c r="A2311" s="414" t="s">
        <v>224</v>
      </c>
      <c r="B2311" s="414"/>
      <c r="C2311" s="414"/>
      <c r="D2311" s="414"/>
      <c r="E2311" s="414"/>
      <c r="F2311"/>
      <c r="G2311"/>
      <c r="H2311"/>
      <c r="I2311"/>
      <c r="J2311"/>
      <c r="K2311"/>
      <c r="L2311"/>
      <c r="M2311"/>
      <c r="N2311"/>
      <c r="O2311"/>
      <c r="P2311"/>
    </row>
    <row r="2312" spans="1:16" x14ac:dyDescent="0.2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</row>
    <row r="2313" spans="1:16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</row>
    <row r="2314" spans="1:16" x14ac:dyDescent="0.2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</row>
    <row r="2315" spans="1:16" ht="15.75" x14ac:dyDescent="0.2">
      <c r="A2315" s="399" t="s">
        <v>164</v>
      </c>
      <c r="B2315" s="399"/>
      <c r="C2315" s="399"/>
      <c r="D2315" s="399"/>
      <c r="E2315" s="399"/>
      <c r="F2315" s="399"/>
      <c r="G2315" s="399"/>
      <c r="H2315" s="399"/>
      <c r="I2315" s="399"/>
      <c r="J2315" s="399"/>
      <c r="K2315" s="399"/>
      <c r="L2315" s="399"/>
      <c r="M2315" s="399"/>
      <c r="N2315" s="399"/>
      <c r="O2315" s="399"/>
      <c r="P2315" s="399"/>
    </row>
    <row r="2316" spans="1:16" ht="15.75" x14ac:dyDescent="0.2">
      <c r="A2316" s="399" t="s">
        <v>1</v>
      </c>
      <c r="B2316" s="399"/>
      <c r="C2316" s="399"/>
      <c r="D2316" s="399"/>
      <c r="E2316" s="399"/>
      <c r="F2316" s="399"/>
      <c r="G2316" s="399"/>
      <c r="H2316" s="399"/>
      <c r="I2316" s="399"/>
      <c r="J2316" s="399"/>
      <c r="K2316" s="399"/>
      <c r="L2316" s="399"/>
      <c r="M2316" s="399"/>
      <c r="N2316" s="399"/>
      <c r="O2316" s="399"/>
      <c r="P2316" s="399"/>
    </row>
    <row r="2317" spans="1:16" ht="15.75" x14ac:dyDescent="0.2">
      <c r="A2317" s="399"/>
      <c r="B2317" s="399"/>
      <c r="C2317" s="399"/>
      <c r="D2317" s="399"/>
      <c r="E2317" s="399"/>
      <c r="F2317" s="399"/>
      <c r="G2317" s="399"/>
      <c r="H2317" s="399"/>
      <c r="I2317" s="399"/>
      <c r="J2317" s="399"/>
      <c r="K2317" s="399"/>
      <c r="L2317" s="399"/>
      <c r="M2317" s="399"/>
      <c r="N2317" s="399"/>
      <c r="O2317" s="399"/>
      <c r="P2317" s="399"/>
    </row>
    <row r="2318" spans="1:16" ht="15.75" x14ac:dyDescent="0.2">
      <c r="A2318" s="421" t="s">
        <v>256</v>
      </c>
      <c r="B2318" s="421"/>
      <c r="C2318" s="421"/>
      <c r="D2318" s="421"/>
      <c r="E2318" s="421"/>
      <c r="F2318" s="421"/>
      <c r="G2318" s="421"/>
      <c r="H2318" s="421"/>
      <c r="I2318" s="421"/>
      <c r="J2318" s="421"/>
      <c r="K2318" s="421"/>
      <c r="L2318" s="421"/>
      <c r="M2318" s="421"/>
      <c r="N2318" s="421"/>
      <c r="O2318" s="421"/>
      <c r="P2318" s="421"/>
    </row>
    <row r="2319" spans="1:16" ht="15.75" x14ac:dyDescent="0.2">
      <c r="A2319" s="77"/>
      <c r="B2319" s="77"/>
      <c r="C2319" s="77"/>
      <c r="D2319" s="77"/>
      <c r="E2319" s="77"/>
      <c r="F2319" s="77"/>
      <c r="G2319" s="77"/>
      <c r="H2319" s="77"/>
      <c r="I2319" s="77"/>
      <c r="J2319" s="77"/>
      <c r="K2319" s="77"/>
      <c r="L2319" s="77"/>
      <c r="M2319" s="77"/>
      <c r="N2319" s="77"/>
      <c r="O2319" s="77"/>
      <c r="P2319" s="77"/>
    </row>
    <row r="2320" spans="1:16" ht="16.5" thickBot="1" x14ac:dyDescent="0.25">
      <c r="A2320" s="77"/>
      <c r="B2320" s="77"/>
      <c r="C2320" s="77"/>
      <c r="D2320" s="77"/>
      <c r="E2320" s="77"/>
      <c r="F2320" s="77"/>
      <c r="G2320" s="77"/>
      <c r="H2320" s="77"/>
      <c r="I2320" s="77"/>
      <c r="J2320" s="77"/>
      <c r="K2320" s="77"/>
      <c r="L2320" s="77"/>
      <c r="M2320" s="77"/>
      <c r="N2320" s="77"/>
      <c r="O2320" s="77"/>
      <c r="P2320" s="77"/>
    </row>
    <row r="2321" spans="1:16" ht="16.5" thickBot="1" x14ac:dyDescent="0.25">
      <c r="A2321" s="78" t="s">
        <v>2</v>
      </c>
      <c r="B2321" s="408" t="s">
        <v>126</v>
      </c>
      <c r="C2321" s="409"/>
      <c r="D2321" s="79" t="s">
        <v>3</v>
      </c>
      <c r="E2321" s="408">
        <v>2019</v>
      </c>
      <c r="F2321" s="410"/>
      <c r="G2321" s="410"/>
      <c r="H2321" s="409"/>
      <c r="I2321" s="79" t="s">
        <v>4</v>
      </c>
      <c r="J2321" s="80" t="s">
        <v>190</v>
      </c>
      <c r="K2321" s="80"/>
      <c r="L2321" s="80"/>
      <c r="M2321" s="80" t="s">
        <v>5</v>
      </c>
      <c r="N2321" s="408" t="s">
        <v>170</v>
      </c>
      <c r="O2321" s="410"/>
      <c r="P2321" s="413"/>
    </row>
    <row r="2322" spans="1:16" ht="16.5" thickBot="1" x14ac:dyDescent="0.25">
      <c r="A2322" s="77"/>
      <c r="B2322" s="77"/>
      <c r="C2322" s="77"/>
      <c r="D2322" s="77"/>
      <c r="E2322" s="77"/>
      <c r="F2322" s="77"/>
      <c r="G2322" s="77"/>
      <c r="H2322" s="77"/>
      <c r="I2322" s="77"/>
      <c r="J2322" s="77"/>
      <c r="K2322" s="77"/>
      <c r="L2322" s="77"/>
      <c r="M2322" s="77"/>
      <c r="N2322" s="77"/>
      <c r="O2322" s="77"/>
      <c r="P2322" s="77"/>
    </row>
    <row r="2323" spans="1:16" ht="16.5" thickBot="1" x14ac:dyDescent="0.25">
      <c r="A2323" s="78" t="s">
        <v>6</v>
      </c>
      <c r="B2323" s="408" t="s">
        <v>171</v>
      </c>
      <c r="C2323" s="409"/>
      <c r="D2323" s="79" t="s">
        <v>7</v>
      </c>
      <c r="E2323" s="408" t="s">
        <v>172</v>
      </c>
      <c r="F2323" s="410"/>
      <c r="G2323" s="410"/>
      <c r="H2323" s="409"/>
      <c r="I2323" s="79" t="s">
        <v>8</v>
      </c>
      <c r="J2323" s="80">
        <v>17</v>
      </c>
      <c r="K2323" s="80"/>
      <c r="L2323" s="80"/>
      <c r="M2323" s="80" t="s">
        <v>9</v>
      </c>
      <c r="N2323" s="80"/>
      <c r="O2323" s="178"/>
      <c r="P2323" s="179">
        <v>50</v>
      </c>
    </row>
    <row r="2324" spans="1:16" ht="16.5" thickBot="1" x14ac:dyDescent="0.25">
      <c r="A2324" s="77"/>
      <c r="B2324" s="77"/>
      <c r="C2324" s="77"/>
      <c r="D2324" s="77"/>
      <c r="E2324" s="77"/>
      <c r="F2324" s="77"/>
      <c r="G2324" s="77"/>
      <c r="H2324" s="77"/>
      <c r="I2324" s="77"/>
      <c r="J2324" s="77"/>
      <c r="K2324" s="77"/>
      <c r="L2324" s="77"/>
      <c r="M2324" s="77"/>
      <c r="N2324" s="77"/>
      <c r="O2324" s="77"/>
      <c r="P2324" s="77"/>
    </row>
    <row r="2325" spans="1:16" ht="16.5" thickBot="1" x14ac:dyDescent="0.25">
      <c r="A2325" s="411" t="s">
        <v>10</v>
      </c>
      <c r="B2325" s="412"/>
      <c r="C2325" s="408" t="s">
        <v>165</v>
      </c>
      <c r="D2325" s="410"/>
      <c r="E2325" s="410"/>
      <c r="F2325" s="410"/>
      <c r="G2325" s="410"/>
      <c r="H2325" s="410"/>
      <c r="I2325" s="410"/>
      <c r="J2325" s="410"/>
      <c r="K2325" s="410"/>
      <c r="L2325" s="410"/>
      <c r="M2325" s="410"/>
      <c r="N2325" s="410"/>
      <c r="O2325" s="410"/>
      <c r="P2325" s="413"/>
    </row>
    <row r="2326" spans="1:16" ht="16.5" thickBot="1" x14ac:dyDescent="0.25">
      <c r="A2326" s="77"/>
      <c r="B2326" s="77"/>
      <c r="C2326" s="77"/>
      <c r="D2326" s="77"/>
      <c r="E2326" s="77"/>
      <c r="F2326" s="77"/>
      <c r="G2326" s="77"/>
      <c r="H2326" s="77"/>
      <c r="I2326" s="77"/>
      <c r="J2326" s="77"/>
      <c r="K2326" s="77"/>
      <c r="L2326" s="77"/>
      <c r="M2326" s="77"/>
      <c r="N2326" s="77"/>
      <c r="O2326" s="77"/>
      <c r="P2326" s="77"/>
    </row>
    <row r="2327" spans="1:16" ht="16.5" thickBot="1" x14ac:dyDescent="0.25">
      <c r="A2327" s="411" t="s">
        <v>11</v>
      </c>
      <c r="B2327" s="412"/>
      <c r="C2327" s="408" t="s">
        <v>194</v>
      </c>
      <c r="D2327" s="410"/>
      <c r="E2327" s="410"/>
      <c r="F2327" s="410"/>
      <c r="G2327" s="410"/>
      <c r="H2327" s="410"/>
      <c r="I2327" s="410"/>
      <c r="J2327" s="410"/>
      <c r="K2327" s="410"/>
      <c r="L2327" s="410"/>
      <c r="M2327" s="410"/>
      <c r="N2327" s="410"/>
      <c r="O2327" s="410"/>
      <c r="P2327" s="413"/>
    </row>
    <row r="2328" spans="1:16" ht="16.5" thickBot="1" x14ac:dyDescent="0.25">
      <c r="A2328" s="81"/>
      <c r="B2328" s="81"/>
      <c r="C2328" s="81"/>
      <c r="D2328" s="81"/>
      <c r="E2328" s="81"/>
      <c r="F2328" s="81"/>
      <c r="G2328" s="81"/>
      <c r="H2328" s="81"/>
      <c r="I2328" s="81"/>
      <c r="J2328" s="81"/>
      <c r="K2328" s="81"/>
      <c r="L2328" s="81"/>
      <c r="M2328" s="81"/>
      <c r="N2328" s="81"/>
      <c r="O2328" s="81"/>
      <c r="P2328" s="81"/>
    </row>
    <row r="2329" spans="1:16" ht="16.5" thickBot="1" x14ac:dyDescent="0.25">
      <c r="A2329" s="400" t="s">
        <v>12</v>
      </c>
      <c r="B2329" s="402" t="s">
        <v>13</v>
      </c>
      <c r="C2329" s="403"/>
      <c r="D2329" s="404" t="s">
        <v>220</v>
      </c>
      <c r="E2329" s="391" t="s">
        <v>15</v>
      </c>
      <c r="F2329" s="392"/>
      <c r="G2329" s="392"/>
      <c r="H2329" s="392"/>
      <c r="I2329" s="393"/>
      <c r="J2329" s="404" t="s">
        <v>16</v>
      </c>
      <c r="K2329" s="404" t="s">
        <v>17</v>
      </c>
      <c r="L2329" s="391" t="s">
        <v>18</v>
      </c>
      <c r="M2329" s="392"/>
      <c r="N2329" s="393"/>
      <c r="O2329" s="394" t="s">
        <v>115</v>
      </c>
      <c r="P2329" s="395"/>
    </row>
    <row r="2330" spans="1:16" ht="32.25" thickBot="1" x14ac:dyDescent="0.25">
      <c r="A2330" s="401"/>
      <c r="B2330" s="82" t="s">
        <v>19</v>
      </c>
      <c r="C2330" s="83" t="s">
        <v>20</v>
      </c>
      <c r="D2330" s="405"/>
      <c r="E2330" s="84" t="s">
        <v>21</v>
      </c>
      <c r="F2330" s="84" t="s">
        <v>22</v>
      </c>
      <c r="G2330" s="85" t="s">
        <v>23</v>
      </c>
      <c r="H2330" s="119" t="s">
        <v>24</v>
      </c>
      <c r="I2330" s="86" t="s">
        <v>25</v>
      </c>
      <c r="J2330" s="405"/>
      <c r="K2330" s="405"/>
      <c r="L2330" s="176" t="s">
        <v>223</v>
      </c>
      <c r="M2330" s="85" t="s">
        <v>221</v>
      </c>
      <c r="N2330" s="83" t="s">
        <v>222</v>
      </c>
      <c r="O2330" s="396"/>
      <c r="P2330" s="397"/>
    </row>
    <row r="2331" spans="1:16" ht="15.75" x14ac:dyDescent="0.2">
      <c r="A2331" s="151">
        <v>45561</v>
      </c>
      <c r="B2331" s="152"/>
      <c r="C2331" s="152">
        <v>189692</v>
      </c>
      <c r="D2331" s="148"/>
      <c r="E2331" s="96"/>
      <c r="F2331" s="96"/>
      <c r="G2331" s="152"/>
      <c r="H2331" s="153"/>
      <c r="I2331" s="157"/>
      <c r="J2331" s="149"/>
      <c r="K2331" s="99"/>
      <c r="L2331" s="173"/>
      <c r="M2331" s="94"/>
      <c r="N2331" s="100"/>
      <c r="O2331" s="406"/>
      <c r="P2331" s="407"/>
    </row>
    <row r="2332" spans="1:16" ht="15.75" x14ac:dyDescent="0.2">
      <c r="A2332" s="151">
        <v>45665</v>
      </c>
      <c r="B2332" s="152">
        <v>189692</v>
      </c>
      <c r="C2332" s="152">
        <v>199214</v>
      </c>
      <c r="D2332" s="148">
        <f>+C2332-B2332</f>
        <v>9522</v>
      </c>
      <c r="E2332" s="245" t="s">
        <v>270</v>
      </c>
      <c r="F2332" s="96" t="s">
        <v>262</v>
      </c>
      <c r="G2332" s="152">
        <v>32.3232</v>
      </c>
      <c r="H2332" s="153">
        <v>24.75</v>
      </c>
      <c r="I2332" s="157">
        <f>G2332*H2332</f>
        <v>799.99919999999997</v>
      </c>
      <c r="J2332" s="149">
        <f>D2332/G2332</f>
        <v>294.58716958716957</v>
      </c>
      <c r="K2332" s="99">
        <v>45665</v>
      </c>
      <c r="L2332" s="173" t="s">
        <v>223</v>
      </c>
      <c r="M2332" s="94" t="s">
        <v>227</v>
      </c>
      <c r="N2332" s="100" t="s">
        <v>227</v>
      </c>
      <c r="O2332" s="406" t="s">
        <v>197</v>
      </c>
      <c r="P2332" s="407"/>
    </row>
    <row r="2333" spans="1:16" ht="15.75" x14ac:dyDescent="0.2">
      <c r="A2333" s="151">
        <v>45667</v>
      </c>
      <c r="B2333" s="152">
        <v>199214</v>
      </c>
      <c r="C2333" s="152">
        <v>199657</v>
      </c>
      <c r="D2333" s="148">
        <f>+C2333-B2333</f>
        <v>443</v>
      </c>
      <c r="E2333" s="245" t="s">
        <v>273</v>
      </c>
      <c r="F2333" s="96" t="s">
        <v>263</v>
      </c>
      <c r="G2333" s="152">
        <v>32.064100000000003</v>
      </c>
      <c r="H2333" s="153">
        <v>24.95</v>
      </c>
      <c r="I2333" s="157">
        <f>G2333*H2333</f>
        <v>799.99929500000007</v>
      </c>
      <c r="J2333" s="149">
        <f>D2333/G2333</f>
        <v>13.816074675415805</v>
      </c>
      <c r="K2333" s="99">
        <v>45667</v>
      </c>
      <c r="L2333" s="173" t="s">
        <v>223</v>
      </c>
      <c r="M2333" s="94" t="s">
        <v>227</v>
      </c>
      <c r="N2333" s="100" t="s">
        <v>227</v>
      </c>
      <c r="O2333" s="406" t="s">
        <v>264</v>
      </c>
      <c r="P2333" s="407"/>
    </row>
    <row r="2334" spans="1:16" ht="15.75" x14ac:dyDescent="0.2">
      <c r="A2334" s="151"/>
      <c r="B2334" s="152"/>
      <c r="C2334" s="152"/>
      <c r="D2334" s="148">
        <f>+C2334-B2334</f>
        <v>0</v>
      </c>
      <c r="E2334" s="96"/>
      <c r="F2334" s="96"/>
      <c r="G2334" s="152"/>
      <c r="H2334" s="153"/>
      <c r="I2334" s="157">
        <f>G2334*H2334</f>
        <v>0</v>
      </c>
      <c r="J2334" s="149" t="e">
        <f>D2334/G2334</f>
        <v>#DIV/0!</v>
      </c>
      <c r="K2334" s="99"/>
      <c r="L2334" s="173"/>
      <c r="M2334" s="94"/>
      <c r="N2334" s="100"/>
      <c r="O2334" s="406"/>
      <c r="P2334" s="407"/>
    </row>
    <row r="2335" spans="1:16" ht="15.75" x14ac:dyDescent="0.2">
      <c r="A2335" s="151"/>
      <c r="B2335" s="152"/>
      <c r="C2335" s="152"/>
      <c r="D2335" s="148">
        <f>+C2335-B2335</f>
        <v>0</v>
      </c>
      <c r="E2335" s="96"/>
      <c r="F2335" s="96"/>
      <c r="G2335" s="152"/>
      <c r="H2335" s="153"/>
      <c r="I2335" s="157">
        <f>G2335*H2335</f>
        <v>0</v>
      </c>
      <c r="J2335" s="149" t="e">
        <f>D2335/G2335</f>
        <v>#DIV/0!</v>
      </c>
      <c r="K2335" s="99"/>
      <c r="L2335" s="173"/>
      <c r="M2335" s="94"/>
      <c r="N2335" s="100"/>
      <c r="O2335" s="406"/>
      <c r="P2335" s="407"/>
    </row>
    <row r="2336" spans="1:16" ht="15.75" x14ac:dyDescent="0.2">
      <c r="A2336" s="151"/>
      <c r="B2336" s="152"/>
      <c r="C2336" s="152"/>
      <c r="D2336" s="148">
        <f>+C2336-B2336</f>
        <v>0</v>
      </c>
      <c r="E2336" s="96"/>
      <c r="F2336" s="96"/>
      <c r="G2336" s="152"/>
      <c r="H2336" s="153"/>
      <c r="I2336" s="157">
        <f>G2336*H2336</f>
        <v>0</v>
      </c>
      <c r="J2336" s="149" t="e">
        <f>D2336/G2336</f>
        <v>#DIV/0!</v>
      </c>
      <c r="K2336" s="99"/>
      <c r="L2336" s="173"/>
      <c r="M2336" s="94"/>
      <c r="N2336" s="100"/>
      <c r="O2336" s="406"/>
      <c r="P2336" s="407"/>
    </row>
    <row r="2337" spans="1:16" ht="15.75" x14ac:dyDescent="0.2">
      <c r="A2337" s="151"/>
      <c r="B2337" s="152"/>
      <c r="C2337" s="152"/>
      <c r="D2337" s="148"/>
      <c r="E2337" s="96"/>
      <c r="F2337" s="96"/>
      <c r="G2337" s="152"/>
      <c r="H2337" s="153"/>
      <c r="I2337" s="157"/>
      <c r="J2337" s="149"/>
      <c r="K2337" s="99"/>
      <c r="L2337" s="173"/>
      <c r="M2337" s="94"/>
      <c r="N2337" s="100"/>
      <c r="O2337" s="415"/>
      <c r="P2337" s="416"/>
    </row>
    <row r="2338" spans="1:16" ht="16.5" thickBot="1" x14ac:dyDescent="0.25">
      <c r="A2338" s="93"/>
      <c r="B2338" s="128"/>
      <c r="C2338" s="128"/>
      <c r="D2338" s="129"/>
      <c r="E2338" s="96"/>
      <c r="F2338" s="96"/>
      <c r="G2338" s="96"/>
      <c r="H2338" s="97"/>
      <c r="I2338" s="91"/>
      <c r="J2338" s="98"/>
      <c r="K2338" s="92"/>
      <c r="L2338" s="174"/>
      <c r="M2338" s="163"/>
      <c r="N2338" s="101"/>
      <c r="O2338" s="417"/>
      <c r="P2338" s="418"/>
    </row>
    <row r="2339" spans="1:16" ht="16.5" thickBot="1" x14ac:dyDescent="0.25">
      <c r="A2339" s="223" t="s">
        <v>28</v>
      </c>
      <c r="B2339" s="104"/>
      <c r="C2339" s="105"/>
      <c r="D2339" s="106">
        <f>SUM(D2331:D2338)</f>
        <v>9965</v>
      </c>
      <c r="E2339" s="107"/>
      <c r="F2339" s="107"/>
      <c r="G2339" s="118">
        <f>SUM(G2331:G2338)</f>
        <v>64.38730000000001</v>
      </c>
      <c r="H2339" s="105"/>
      <c r="I2339" s="118">
        <f>SUM(I2331:I2338)</f>
        <v>1599.998495</v>
      </c>
      <c r="J2339" s="109">
        <f>D2339/G2339</f>
        <v>154.76654557653447</v>
      </c>
      <c r="K2339" s="110"/>
      <c r="L2339" s="175"/>
      <c r="M2339" s="111"/>
      <c r="N2339" s="112"/>
      <c r="O2339" s="419"/>
      <c r="P2339" s="420"/>
    </row>
    <row r="2340" spans="1:16" ht="15.75" x14ac:dyDescent="0.2">
      <c r="A2340" s="76"/>
      <c r="B2340" s="113"/>
      <c r="C2340" s="113"/>
      <c r="D2340" s="113"/>
      <c r="E2340" s="113"/>
      <c r="F2340" s="113"/>
      <c r="G2340" s="113"/>
      <c r="H2340" s="113"/>
      <c r="I2340" s="76"/>
      <c r="J2340" s="76"/>
      <c r="K2340" s="76"/>
      <c r="L2340" s="76"/>
      <c r="M2340" s="76"/>
      <c r="N2340" s="76"/>
      <c r="O2340" s="113"/>
      <c r="P2340" s="114"/>
    </row>
    <row r="2341" spans="1:16" ht="15.75" x14ac:dyDescent="0.2">
      <c r="A2341" s="76"/>
      <c r="B2341" s="113"/>
      <c r="C2341" s="113"/>
      <c r="D2341" s="113"/>
      <c r="E2341" s="113"/>
      <c r="F2341" s="113"/>
      <c r="G2341" s="113"/>
      <c r="H2341" s="113"/>
      <c r="I2341" s="76"/>
      <c r="J2341" s="76"/>
      <c r="K2341" s="76"/>
      <c r="L2341" s="76"/>
      <c r="M2341" s="76"/>
      <c r="N2341" s="76"/>
      <c r="O2341" s="113"/>
      <c r="P2341" s="114"/>
    </row>
    <row r="2342" spans="1:16" ht="15.75" x14ac:dyDescent="0.2">
      <c r="A2342" s="76"/>
      <c r="B2342" s="113"/>
      <c r="C2342" s="113"/>
      <c r="D2342" s="113"/>
      <c r="E2342" s="113"/>
      <c r="F2342" s="113"/>
      <c r="G2342" s="113"/>
      <c r="H2342" s="113"/>
      <c r="I2342" s="76"/>
      <c r="J2342" s="76"/>
      <c r="K2342" s="76"/>
      <c r="L2342" s="76"/>
      <c r="M2342" s="1"/>
      <c r="N2342" s="1"/>
      <c r="O2342" s="3"/>
      <c r="P2342" s="114"/>
    </row>
    <row r="2343" spans="1:16" ht="15.75" x14ac:dyDescent="0.2">
      <c r="A2343" s="115"/>
      <c r="B2343" s="398" t="s">
        <v>29</v>
      </c>
      <c r="C2343" s="398"/>
      <c r="D2343" s="398"/>
      <c r="E2343" s="116"/>
      <c r="F2343" s="116"/>
      <c r="G2343" s="116"/>
      <c r="H2343" s="115"/>
      <c r="I2343" s="116" t="s">
        <v>30</v>
      </c>
      <c r="J2343" s="115"/>
      <c r="K2343" s="116"/>
      <c r="L2343" s="116"/>
      <c r="M2343" s="116"/>
      <c r="N2343" s="116" t="s">
        <v>31</v>
      </c>
      <c r="O2343" s="116"/>
      <c r="P2343" s="117"/>
    </row>
    <row r="2344" spans="1:16" ht="15.75" x14ac:dyDescent="0.2">
      <c r="A2344" s="116"/>
      <c r="B2344" s="399" t="s">
        <v>185</v>
      </c>
      <c r="C2344" s="399"/>
      <c r="D2344" s="399"/>
      <c r="E2344" s="76"/>
      <c r="F2344" s="76"/>
      <c r="G2344" s="76"/>
      <c r="H2344" s="115"/>
      <c r="I2344" s="76" t="s">
        <v>199</v>
      </c>
      <c r="J2344" s="115"/>
      <c r="K2344" s="76"/>
      <c r="L2344" s="76"/>
      <c r="M2344" s="76"/>
      <c r="N2344" s="76" t="s">
        <v>182</v>
      </c>
      <c r="O2344" s="76"/>
      <c r="P2344" s="117"/>
    </row>
    <row r="2345" spans="1:16" ht="15.75" x14ac:dyDescent="0.2">
      <c r="A2345" s="399" t="s">
        <v>183</v>
      </c>
      <c r="B2345" s="399"/>
      <c r="C2345" s="399"/>
      <c r="D2345" s="399"/>
      <c r="E2345" s="399"/>
      <c r="F2345" s="76"/>
      <c r="G2345" s="76"/>
      <c r="H2345" s="115"/>
      <c r="I2345" s="76" t="s">
        <v>201</v>
      </c>
      <c r="J2345" s="115"/>
      <c r="K2345" s="76"/>
      <c r="L2345" s="76"/>
      <c r="M2345" s="76"/>
      <c r="N2345" s="76" t="s">
        <v>124</v>
      </c>
      <c r="O2345" s="76"/>
      <c r="P2345" s="117"/>
    </row>
    <row r="2346" spans="1:16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</row>
    <row r="2347" spans="1:16" x14ac:dyDescent="0.2">
      <c r="A2347" s="414" t="s">
        <v>224</v>
      </c>
      <c r="B2347" s="414"/>
      <c r="C2347" s="414"/>
      <c r="D2347" s="414"/>
      <c r="E2347" s="414"/>
      <c r="F2347"/>
      <c r="G2347"/>
      <c r="H2347"/>
      <c r="I2347"/>
      <c r="J2347"/>
      <c r="K2347"/>
      <c r="L2347"/>
      <c r="M2347"/>
      <c r="N2347"/>
      <c r="O2347"/>
      <c r="P2347"/>
    </row>
    <row r="2348" spans="1:16" x14ac:dyDescent="0.2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</row>
    <row r="2349" spans="1:16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</row>
    <row r="2350" spans="1:16" x14ac:dyDescent="0.2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</row>
    <row r="2351" spans="1:16" x14ac:dyDescent="0.2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</row>
    <row r="2352" spans="1:16" ht="15.75" x14ac:dyDescent="0.2">
      <c r="A2352" s="399" t="s">
        <v>164</v>
      </c>
      <c r="B2352" s="399"/>
      <c r="C2352" s="399"/>
      <c r="D2352" s="399"/>
      <c r="E2352" s="399"/>
      <c r="F2352" s="399"/>
      <c r="G2352" s="399"/>
      <c r="H2352" s="399"/>
      <c r="I2352" s="399"/>
      <c r="J2352" s="399"/>
      <c r="K2352" s="399"/>
      <c r="L2352" s="399"/>
      <c r="M2352" s="399"/>
      <c r="N2352" s="399"/>
      <c r="O2352" s="399"/>
      <c r="P2352" s="399"/>
    </row>
    <row r="2353" spans="1:16" ht="15.75" x14ac:dyDescent="0.2">
      <c r="A2353" s="399" t="s">
        <v>1</v>
      </c>
      <c r="B2353" s="399"/>
      <c r="C2353" s="399"/>
      <c r="D2353" s="399"/>
      <c r="E2353" s="399"/>
      <c r="F2353" s="399"/>
      <c r="G2353" s="399"/>
      <c r="H2353" s="399"/>
      <c r="I2353" s="399"/>
      <c r="J2353" s="399"/>
      <c r="K2353" s="399"/>
      <c r="L2353" s="399"/>
      <c r="M2353" s="399"/>
      <c r="N2353" s="399"/>
      <c r="O2353" s="399"/>
      <c r="P2353" s="399"/>
    </row>
    <row r="2354" spans="1:16" ht="15.75" x14ac:dyDescent="0.2">
      <c r="A2354" s="399"/>
      <c r="B2354" s="399"/>
      <c r="C2354" s="399"/>
      <c r="D2354" s="399"/>
      <c r="E2354" s="399"/>
      <c r="F2354" s="399"/>
      <c r="G2354" s="399"/>
      <c r="H2354" s="399"/>
      <c r="I2354" s="399"/>
      <c r="J2354" s="399"/>
      <c r="K2354" s="399"/>
      <c r="L2354" s="399"/>
      <c r="M2354" s="399"/>
      <c r="N2354" s="399"/>
      <c r="O2354" s="399"/>
      <c r="P2354" s="399"/>
    </row>
    <row r="2355" spans="1:16" ht="15.75" x14ac:dyDescent="0.2">
      <c r="A2355" s="421" t="s">
        <v>256</v>
      </c>
      <c r="B2355" s="421"/>
      <c r="C2355" s="421"/>
      <c r="D2355" s="421"/>
      <c r="E2355" s="421"/>
      <c r="F2355" s="421"/>
      <c r="G2355" s="421"/>
      <c r="H2355" s="421"/>
      <c r="I2355" s="421"/>
      <c r="J2355" s="421"/>
      <c r="K2355" s="421"/>
      <c r="L2355" s="421"/>
      <c r="M2355" s="421"/>
      <c r="N2355" s="421"/>
      <c r="O2355" s="421"/>
      <c r="P2355" s="421"/>
    </row>
    <row r="2356" spans="1:16" ht="15.75" x14ac:dyDescent="0.2">
      <c r="A2356" s="77"/>
      <c r="B2356" s="77"/>
      <c r="C2356" s="77"/>
      <c r="D2356" s="77"/>
      <c r="E2356" s="77"/>
      <c r="F2356" s="77"/>
      <c r="G2356" s="77"/>
      <c r="H2356" s="77"/>
      <c r="I2356" s="77"/>
      <c r="J2356" s="77"/>
      <c r="K2356" s="77"/>
      <c r="L2356" s="77"/>
      <c r="M2356" s="77"/>
      <c r="N2356" s="77"/>
      <c r="O2356" s="77"/>
      <c r="P2356" s="77"/>
    </row>
    <row r="2357" spans="1:16" ht="16.5" thickBot="1" x14ac:dyDescent="0.25">
      <c r="A2357" s="77"/>
      <c r="B2357" s="77"/>
      <c r="C2357" s="77"/>
      <c r="D2357" s="77"/>
      <c r="E2357" s="77"/>
      <c r="F2357" s="77"/>
      <c r="G2357" s="77"/>
      <c r="H2357" s="77"/>
      <c r="I2357" s="77"/>
      <c r="J2357" s="77"/>
      <c r="K2357" s="77"/>
      <c r="L2357" s="77"/>
      <c r="M2357" s="77"/>
      <c r="N2357" s="77"/>
      <c r="O2357" s="77"/>
      <c r="P2357" s="77"/>
    </row>
    <row r="2358" spans="1:16" ht="16.5" thickBot="1" x14ac:dyDescent="0.25">
      <c r="A2358" s="78" t="s">
        <v>2</v>
      </c>
      <c r="B2358" s="408" t="s">
        <v>126</v>
      </c>
      <c r="C2358" s="409"/>
      <c r="D2358" s="79" t="s">
        <v>3</v>
      </c>
      <c r="E2358" s="408">
        <v>2019</v>
      </c>
      <c r="F2358" s="410"/>
      <c r="G2358" s="410"/>
      <c r="H2358" s="409"/>
      <c r="I2358" s="79" t="s">
        <v>4</v>
      </c>
      <c r="J2358" s="80" t="s">
        <v>190</v>
      </c>
      <c r="K2358" s="80"/>
      <c r="L2358" s="80"/>
      <c r="M2358" s="80" t="s">
        <v>5</v>
      </c>
      <c r="N2358" s="408" t="s">
        <v>170</v>
      </c>
      <c r="O2358" s="410"/>
      <c r="P2358" s="413"/>
    </row>
    <row r="2359" spans="1:16" ht="16.5" thickBot="1" x14ac:dyDescent="0.25">
      <c r="A2359" s="77"/>
      <c r="B2359" s="77"/>
      <c r="C2359" s="77"/>
      <c r="D2359" s="77"/>
      <c r="E2359" s="77"/>
      <c r="F2359" s="77"/>
      <c r="G2359" s="77"/>
      <c r="H2359" s="77"/>
      <c r="I2359" s="77"/>
      <c r="J2359" s="77"/>
      <c r="K2359" s="77"/>
      <c r="L2359" s="77"/>
      <c r="M2359" s="77"/>
      <c r="N2359" s="77"/>
      <c r="O2359" s="77"/>
      <c r="P2359" s="77"/>
    </row>
    <row r="2360" spans="1:16" ht="16.5" thickBot="1" x14ac:dyDescent="0.25">
      <c r="A2360" s="78" t="s">
        <v>6</v>
      </c>
      <c r="B2360" s="408" t="s">
        <v>171</v>
      </c>
      <c r="C2360" s="409"/>
      <c r="D2360" s="79" t="s">
        <v>7</v>
      </c>
      <c r="E2360" s="408" t="s">
        <v>172</v>
      </c>
      <c r="F2360" s="410"/>
      <c r="G2360" s="410"/>
      <c r="H2360" s="409"/>
      <c r="I2360" s="79" t="s">
        <v>8</v>
      </c>
      <c r="J2360" s="80">
        <v>17</v>
      </c>
      <c r="K2360" s="80"/>
      <c r="L2360" s="80"/>
      <c r="M2360" s="80" t="s">
        <v>9</v>
      </c>
      <c r="N2360" s="80"/>
      <c r="O2360" s="178"/>
      <c r="P2360" s="179">
        <v>50</v>
      </c>
    </row>
    <row r="2361" spans="1:16" ht="16.5" thickBot="1" x14ac:dyDescent="0.25">
      <c r="A2361" s="77"/>
      <c r="B2361" s="77"/>
      <c r="C2361" s="77"/>
      <c r="D2361" s="77"/>
      <c r="E2361" s="77"/>
      <c r="F2361" s="77"/>
      <c r="G2361" s="77"/>
      <c r="H2361" s="77"/>
      <c r="I2361" s="77"/>
      <c r="J2361" s="77"/>
      <c r="K2361" s="77"/>
      <c r="L2361" s="77"/>
      <c r="M2361" s="77"/>
      <c r="N2361" s="77"/>
      <c r="O2361" s="77"/>
      <c r="P2361" s="77"/>
    </row>
    <row r="2362" spans="1:16" ht="16.5" thickBot="1" x14ac:dyDescent="0.25">
      <c r="A2362" s="411" t="s">
        <v>10</v>
      </c>
      <c r="B2362" s="412"/>
      <c r="C2362" s="408" t="s">
        <v>165</v>
      </c>
      <c r="D2362" s="410"/>
      <c r="E2362" s="410"/>
      <c r="F2362" s="410"/>
      <c r="G2362" s="410"/>
      <c r="H2362" s="410"/>
      <c r="I2362" s="410"/>
      <c r="J2362" s="410"/>
      <c r="K2362" s="410"/>
      <c r="L2362" s="410"/>
      <c r="M2362" s="410"/>
      <c r="N2362" s="410"/>
      <c r="O2362" s="410"/>
      <c r="P2362" s="413"/>
    </row>
    <row r="2363" spans="1:16" ht="16.5" thickBot="1" x14ac:dyDescent="0.25">
      <c r="A2363" s="77"/>
      <c r="B2363" s="77"/>
      <c r="C2363" s="77"/>
      <c r="D2363" s="77"/>
      <c r="E2363" s="77"/>
      <c r="F2363" s="77"/>
      <c r="G2363" s="77"/>
      <c r="H2363" s="77"/>
      <c r="I2363" s="77"/>
      <c r="J2363" s="77"/>
      <c r="K2363" s="77"/>
      <c r="L2363" s="77"/>
      <c r="M2363" s="77"/>
      <c r="N2363" s="77"/>
      <c r="O2363" s="77"/>
      <c r="P2363" s="77"/>
    </row>
    <row r="2364" spans="1:16" ht="16.5" thickBot="1" x14ac:dyDescent="0.25">
      <c r="A2364" s="411" t="s">
        <v>11</v>
      </c>
      <c r="B2364" s="412"/>
      <c r="C2364" s="408" t="s">
        <v>194</v>
      </c>
      <c r="D2364" s="410"/>
      <c r="E2364" s="410"/>
      <c r="F2364" s="410"/>
      <c r="G2364" s="410"/>
      <c r="H2364" s="410"/>
      <c r="I2364" s="410"/>
      <c r="J2364" s="410"/>
      <c r="K2364" s="410"/>
      <c r="L2364" s="410"/>
      <c r="M2364" s="410"/>
      <c r="N2364" s="410"/>
      <c r="O2364" s="410"/>
      <c r="P2364" s="413"/>
    </row>
    <row r="2365" spans="1:16" ht="16.5" thickBot="1" x14ac:dyDescent="0.25">
      <c r="A2365" s="81"/>
      <c r="B2365" s="81"/>
      <c r="C2365" s="81"/>
      <c r="D2365" s="81"/>
      <c r="E2365" s="81"/>
      <c r="F2365" s="81"/>
      <c r="G2365" s="81"/>
      <c r="H2365" s="81"/>
      <c r="I2365" s="81"/>
      <c r="J2365" s="81"/>
      <c r="K2365" s="81"/>
      <c r="L2365" s="81"/>
      <c r="M2365" s="81"/>
      <c r="N2365" s="81"/>
      <c r="O2365" s="81"/>
      <c r="P2365" s="81"/>
    </row>
    <row r="2366" spans="1:16" ht="16.5" thickBot="1" x14ac:dyDescent="0.25">
      <c r="A2366" s="400" t="s">
        <v>12</v>
      </c>
      <c r="B2366" s="402" t="s">
        <v>13</v>
      </c>
      <c r="C2366" s="403"/>
      <c r="D2366" s="404" t="s">
        <v>220</v>
      </c>
      <c r="E2366" s="391" t="s">
        <v>15</v>
      </c>
      <c r="F2366" s="392"/>
      <c r="G2366" s="392"/>
      <c r="H2366" s="392"/>
      <c r="I2366" s="393"/>
      <c r="J2366" s="404" t="s">
        <v>16</v>
      </c>
      <c r="K2366" s="404" t="s">
        <v>17</v>
      </c>
      <c r="L2366" s="391" t="s">
        <v>18</v>
      </c>
      <c r="M2366" s="392"/>
      <c r="N2366" s="393"/>
      <c r="O2366" s="394" t="s">
        <v>115</v>
      </c>
      <c r="P2366" s="395"/>
    </row>
    <row r="2367" spans="1:16" ht="32.25" thickBot="1" x14ac:dyDescent="0.25">
      <c r="A2367" s="401"/>
      <c r="B2367" s="82" t="s">
        <v>19</v>
      </c>
      <c r="C2367" s="83" t="s">
        <v>20</v>
      </c>
      <c r="D2367" s="405"/>
      <c r="E2367" s="84" t="s">
        <v>21</v>
      </c>
      <c r="F2367" s="84" t="s">
        <v>22</v>
      </c>
      <c r="G2367" s="85" t="s">
        <v>23</v>
      </c>
      <c r="H2367" s="119" t="s">
        <v>24</v>
      </c>
      <c r="I2367" s="86" t="s">
        <v>25</v>
      </c>
      <c r="J2367" s="405"/>
      <c r="K2367" s="405"/>
      <c r="L2367" s="176" t="s">
        <v>223</v>
      </c>
      <c r="M2367" s="85" t="s">
        <v>221</v>
      </c>
      <c r="N2367" s="83" t="s">
        <v>222</v>
      </c>
      <c r="O2367" s="396"/>
      <c r="P2367" s="397"/>
    </row>
    <row r="2368" spans="1:16" ht="15.75" x14ac:dyDescent="0.2">
      <c r="A2368" s="151">
        <v>45667</v>
      </c>
      <c r="B2368" s="152"/>
      <c r="C2368" s="152">
        <v>199657</v>
      </c>
      <c r="D2368" s="148"/>
      <c r="E2368" s="96"/>
      <c r="F2368" s="96"/>
      <c r="G2368" s="152"/>
      <c r="H2368" s="153"/>
      <c r="I2368" s="157"/>
      <c r="J2368" s="149"/>
      <c r="K2368" s="99"/>
      <c r="L2368" s="173"/>
      <c r="M2368" s="177"/>
      <c r="N2368" s="100"/>
      <c r="O2368" s="406"/>
      <c r="P2368" s="407"/>
    </row>
    <row r="2369" spans="1:16" ht="15.75" x14ac:dyDescent="0.2">
      <c r="A2369" s="151">
        <v>45672</v>
      </c>
      <c r="B2369" s="152">
        <v>199657</v>
      </c>
      <c r="C2369" s="155">
        <v>200127</v>
      </c>
      <c r="D2369" s="148">
        <f>+C2369-B2369</f>
        <v>470</v>
      </c>
      <c r="E2369" s="245" t="s">
        <v>287</v>
      </c>
      <c r="F2369" s="96" t="s">
        <v>288</v>
      </c>
      <c r="G2369" s="152">
        <v>32.064100000000003</v>
      </c>
      <c r="H2369" s="153">
        <v>24.95</v>
      </c>
      <c r="I2369" s="157">
        <f>G2369*H2369</f>
        <v>799.99929500000007</v>
      </c>
      <c r="J2369" s="149">
        <f>D2369/G2369</f>
        <v>14.658137917484039</v>
      </c>
      <c r="K2369" s="99">
        <v>45672</v>
      </c>
      <c r="L2369" s="173" t="s">
        <v>196</v>
      </c>
      <c r="M2369" s="94" t="s">
        <v>261</v>
      </c>
      <c r="N2369" s="100" t="s">
        <v>196</v>
      </c>
      <c r="O2369" s="423" t="s">
        <v>296</v>
      </c>
      <c r="P2369" s="424"/>
    </row>
    <row r="2370" spans="1:16" ht="15.75" x14ac:dyDescent="0.2">
      <c r="A2370" s="151">
        <v>45673</v>
      </c>
      <c r="B2370" s="155">
        <v>200127</v>
      </c>
      <c r="C2370" s="152">
        <v>200353</v>
      </c>
      <c r="D2370" s="148">
        <f>+C2370-B2370</f>
        <v>226</v>
      </c>
      <c r="E2370" s="245" t="s">
        <v>297</v>
      </c>
      <c r="F2370" s="96" t="s">
        <v>289</v>
      </c>
      <c r="G2370" s="152">
        <v>14.0281</v>
      </c>
      <c r="H2370" s="153">
        <v>24.95</v>
      </c>
      <c r="I2370" s="157">
        <f>G2370*H2370</f>
        <v>350.00109500000002</v>
      </c>
      <c r="J2370" s="149">
        <f>D2370/G2370</f>
        <v>16.110521025655647</v>
      </c>
      <c r="K2370" s="99">
        <v>45673</v>
      </c>
      <c r="L2370" s="173" t="s">
        <v>196</v>
      </c>
      <c r="M2370" s="94" t="s">
        <v>261</v>
      </c>
      <c r="N2370" s="100" t="s">
        <v>196</v>
      </c>
      <c r="O2370" s="423" t="s">
        <v>298</v>
      </c>
      <c r="P2370" s="424"/>
    </row>
    <row r="2371" spans="1:16" ht="15.75" x14ac:dyDescent="0.2">
      <c r="A2371" s="151"/>
      <c r="B2371" s="152"/>
      <c r="C2371" s="152"/>
      <c r="D2371" s="148">
        <f>+C2371-B2371</f>
        <v>0</v>
      </c>
      <c r="E2371" s="96"/>
      <c r="F2371" s="96"/>
      <c r="G2371" s="152"/>
      <c r="H2371" s="153"/>
      <c r="I2371" s="157">
        <f>G2371*H2371</f>
        <v>0</v>
      </c>
      <c r="J2371" s="149" t="e">
        <f>D2371/G2371</f>
        <v>#DIV/0!</v>
      </c>
      <c r="K2371" s="99"/>
      <c r="L2371" s="173"/>
      <c r="M2371" s="94"/>
      <c r="N2371" s="100"/>
      <c r="O2371" s="423"/>
      <c r="P2371" s="424"/>
    </row>
    <row r="2372" spans="1:16" ht="15.75" x14ac:dyDescent="0.2">
      <c r="A2372" s="151"/>
      <c r="B2372" s="152"/>
      <c r="C2372" s="152"/>
      <c r="D2372" s="148">
        <f>+C2372-B2372</f>
        <v>0</v>
      </c>
      <c r="E2372" s="96"/>
      <c r="F2372" s="96"/>
      <c r="G2372" s="152"/>
      <c r="H2372" s="153"/>
      <c r="I2372" s="157">
        <f>G2372*H2372</f>
        <v>0</v>
      </c>
      <c r="J2372" s="149" t="e">
        <f>D2372/G2372</f>
        <v>#DIV/0!</v>
      </c>
      <c r="K2372" s="99"/>
      <c r="L2372" s="173"/>
      <c r="M2372" s="94"/>
      <c r="N2372" s="100"/>
      <c r="O2372" s="406"/>
      <c r="P2372" s="407"/>
    </row>
    <row r="2373" spans="1:16" ht="15.75" x14ac:dyDescent="0.2">
      <c r="A2373" s="151"/>
      <c r="B2373" s="152"/>
      <c r="C2373" s="152"/>
      <c r="D2373" s="148">
        <f>+C2373-B2373</f>
        <v>0</v>
      </c>
      <c r="E2373" s="96"/>
      <c r="F2373" s="96"/>
      <c r="G2373" s="152"/>
      <c r="H2373" s="153"/>
      <c r="I2373" s="157">
        <f>G2373*H2373</f>
        <v>0</v>
      </c>
      <c r="J2373" s="149" t="e">
        <f>D2373/G2373</f>
        <v>#DIV/0!</v>
      </c>
      <c r="K2373" s="99"/>
      <c r="L2373" s="173"/>
      <c r="M2373" s="94"/>
      <c r="N2373" s="100"/>
      <c r="O2373" s="406"/>
      <c r="P2373" s="407"/>
    </row>
    <row r="2374" spans="1:16" ht="15.75" x14ac:dyDescent="0.2">
      <c r="A2374" s="151"/>
      <c r="B2374" s="152"/>
      <c r="C2374" s="152"/>
      <c r="D2374" s="148"/>
      <c r="E2374" s="96"/>
      <c r="F2374" s="96"/>
      <c r="G2374" s="152"/>
      <c r="H2374" s="153"/>
      <c r="I2374" s="157"/>
      <c r="J2374" s="149"/>
      <c r="K2374" s="99"/>
      <c r="L2374" s="173"/>
      <c r="M2374" s="94"/>
      <c r="N2374" s="100"/>
      <c r="O2374" s="415"/>
      <c r="P2374" s="416"/>
    </row>
    <row r="2375" spans="1:16" ht="16.5" thickBot="1" x14ac:dyDescent="0.25">
      <c r="A2375" s="93"/>
      <c r="B2375" s="128"/>
      <c r="C2375" s="128"/>
      <c r="D2375" s="129"/>
      <c r="E2375" s="96"/>
      <c r="F2375" s="96"/>
      <c r="G2375" s="96"/>
      <c r="H2375" s="97"/>
      <c r="I2375" s="91"/>
      <c r="J2375" s="98"/>
      <c r="K2375" s="92"/>
      <c r="L2375" s="174"/>
      <c r="M2375" s="163"/>
      <c r="N2375" s="101"/>
      <c r="O2375" s="417"/>
      <c r="P2375" s="418"/>
    </row>
    <row r="2376" spans="1:16" ht="16.5" thickBot="1" x14ac:dyDescent="0.25">
      <c r="A2376" s="229" t="s">
        <v>28</v>
      </c>
      <c r="B2376" s="104"/>
      <c r="C2376" s="105"/>
      <c r="D2376" s="106">
        <f>SUM(D2368:D2375)</f>
        <v>696</v>
      </c>
      <c r="E2376" s="107"/>
      <c r="F2376" s="107"/>
      <c r="G2376" s="118">
        <f>SUM(G2368:G2375)</f>
        <v>46.092200000000005</v>
      </c>
      <c r="H2376" s="105"/>
      <c r="I2376" s="118">
        <f>SUM(I2368:I2375)</f>
        <v>1150.0003900000002</v>
      </c>
      <c r="J2376" s="109">
        <f>D2376/G2376</f>
        <v>15.100168792116669</v>
      </c>
      <c r="K2376" s="110"/>
      <c r="L2376" s="175"/>
      <c r="M2376" s="111"/>
      <c r="N2376" s="112"/>
      <c r="O2376" s="419"/>
      <c r="P2376" s="420"/>
    </row>
    <row r="2377" spans="1:16" ht="15.75" x14ac:dyDescent="0.2">
      <c r="A2377" s="76"/>
      <c r="B2377" s="113"/>
      <c r="C2377" s="113"/>
      <c r="D2377" s="113"/>
      <c r="E2377" s="113"/>
      <c r="F2377" s="113"/>
      <c r="G2377" s="113"/>
      <c r="H2377" s="113"/>
      <c r="I2377" s="76"/>
      <c r="J2377" s="76"/>
      <c r="K2377" s="76"/>
      <c r="L2377" s="76"/>
      <c r="M2377" s="76"/>
      <c r="N2377" s="76"/>
      <c r="O2377" s="113"/>
      <c r="P2377" s="114"/>
    </row>
    <row r="2378" spans="1:16" ht="15.75" x14ac:dyDescent="0.2">
      <c r="A2378" s="76"/>
      <c r="B2378" s="113"/>
      <c r="C2378" s="113"/>
      <c r="D2378" s="113"/>
      <c r="E2378" s="113"/>
      <c r="F2378" s="113"/>
      <c r="G2378" s="113"/>
      <c r="H2378" s="113"/>
      <c r="I2378" s="76"/>
      <c r="J2378" s="76"/>
      <c r="K2378" s="76"/>
      <c r="L2378" s="76"/>
      <c r="M2378" s="76"/>
      <c r="N2378" s="76"/>
      <c r="O2378" s="113"/>
      <c r="P2378" s="114"/>
    </row>
    <row r="2379" spans="1:16" ht="15.75" x14ac:dyDescent="0.2">
      <c r="A2379" s="76"/>
      <c r="B2379" s="113"/>
      <c r="C2379" s="113"/>
      <c r="D2379" s="113"/>
      <c r="E2379" s="113"/>
      <c r="F2379" s="113"/>
      <c r="G2379" s="113"/>
      <c r="H2379" s="113"/>
      <c r="I2379" s="76"/>
      <c r="J2379" s="76"/>
      <c r="K2379" s="76"/>
      <c r="L2379" s="76"/>
      <c r="M2379" s="1"/>
      <c r="N2379" s="1"/>
      <c r="O2379" s="3"/>
      <c r="P2379" s="114"/>
    </row>
    <row r="2380" spans="1:16" ht="15.75" x14ac:dyDescent="0.2">
      <c r="A2380" s="115"/>
      <c r="B2380" s="398" t="s">
        <v>29</v>
      </c>
      <c r="C2380" s="398"/>
      <c r="D2380" s="398"/>
      <c r="E2380" s="116"/>
      <c r="F2380" s="116"/>
      <c r="G2380" s="116"/>
      <c r="H2380" s="115"/>
      <c r="I2380" s="116" t="s">
        <v>30</v>
      </c>
      <c r="J2380" s="115"/>
      <c r="K2380" s="116"/>
      <c r="L2380" s="116"/>
      <c r="M2380" s="116"/>
      <c r="N2380" s="116" t="s">
        <v>31</v>
      </c>
      <c r="O2380" s="116"/>
      <c r="P2380" s="117"/>
    </row>
    <row r="2381" spans="1:16" ht="15.75" x14ac:dyDescent="0.2">
      <c r="A2381" s="116"/>
      <c r="B2381" s="399" t="s">
        <v>185</v>
      </c>
      <c r="C2381" s="399"/>
      <c r="D2381" s="399"/>
      <c r="E2381" s="76"/>
      <c r="F2381" s="76"/>
      <c r="G2381" s="76"/>
      <c r="H2381" s="115"/>
      <c r="I2381" s="76" t="s">
        <v>199</v>
      </c>
      <c r="J2381" s="115"/>
      <c r="K2381" s="76"/>
      <c r="L2381" s="76"/>
      <c r="M2381" s="76"/>
      <c r="N2381" s="76" t="s">
        <v>182</v>
      </c>
      <c r="O2381" s="76"/>
      <c r="P2381" s="117"/>
    </row>
    <row r="2382" spans="1:16" ht="15.75" x14ac:dyDescent="0.2">
      <c r="A2382" s="399" t="s">
        <v>183</v>
      </c>
      <c r="B2382" s="399"/>
      <c r="C2382" s="399"/>
      <c r="D2382" s="399"/>
      <c r="E2382" s="399"/>
      <c r="F2382" s="76"/>
      <c r="G2382" s="76"/>
      <c r="H2382" s="115"/>
      <c r="I2382" s="76" t="s">
        <v>201</v>
      </c>
      <c r="J2382" s="115"/>
      <c r="K2382" s="76"/>
      <c r="L2382" s="76"/>
      <c r="M2382" s="76"/>
      <c r="N2382" s="76" t="s">
        <v>124</v>
      </c>
      <c r="O2382" s="76"/>
      <c r="P2382" s="117"/>
    </row>
    <row r="2383" spans="1:16" x14ac:dyDescent="0.2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</row>
    <row r="2384" spans="1:16" x14ac:dyDescent="0.2">
      <c r="A2384" s="414" t="s">
        <v>224</v>
      </c>
      <c r="B2384" s="414"/>
      <c r="C2384" s="414"/>
      <c r="D2384" s="414"/>
      <c r="E2384" s="414"/>
      <c r="F2384"/>
      <c r="G2384"/>
      <c r="H2384"/>
      <c r="I2384"/>
      <c r="J2384"/>
      <c r="K2384"/>
      <c r="L2384"/>
      <c r="M2384"/>
      <c r="N2384"/>
      <c r="O2384"/>
      <c r="P2384"/>
    </row>
    <row r="2385" spans="1:16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</row>
    <row r="2386" spans="1:16" x14ac:dyDescent="0.2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</row>
    <row r="2387" spans="1:16" x14ac:dyDescent="0.2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</row>
    <row r="2388" spans="1:16" ht="15.75" x14ac:dyDescent="0.2">
      <c r="A2388" s="399" t="s">
        <v>164</v>
      </c>
      <c r="B2388" s="399"/>
      <c r="C2388" s="399"/>
      <c r="D2388" s="399"/>
      <c r="E2388" s="399"/>
      <c r="F2388" s="399"/>
      <c r="G2388" s="399"/>
      <c r="H2388" s="399"/>
      <c r="I2388" s="399"/>
      <c r="J2388" s="399"/>
      <c r="K2388" s="399"/>
      <c r="L2388" s="399"/>
      <c r="M2388" s="399"/>
      <c r="N2388" s="399"/>
      <c r="O2388" s="399"/>
      <c r="P2388" s="399"/>
    </row>
    <row r="2389" spans="1:16" ht="15.75" x14ac:dyDescent="0.2">
      <c r="A2389" s="399" t="s">
        <v>1</v>
      </c>
      <c r="B2389" s="399"/>
      <c r="C2389" s="399"/>
      <c r="D2389" s="399"/>
      <c r="E2389" s="399"/>
      <c r="F2389" s="399"/>
      <c r="G2389" s="399"/>
      <c r="H2389" s="399"/>
      <c r="I2389" s="399"/>
      <c r="J2389" s="399"/>
      <c r="K2389" s="399"/>
      <c r="L2389" s="399"/>
      <c r="M2389" s="399"/>
      <c r="N2389" s="399"/>
      <c r="O2389" s="399"/>
      <c r="P2389" s="399"/>
    </row>
    <row r="2390" spans="1:16" ht="15.75" x14ac:dyDescent="0.2">
      <c r="A2390" s="399"/>
      <c r="B2390" s="399"/>
      <c r="C2390" s="399"/>
      <c r="D2390" s="399"/>
      <c r="E2390" s="399"/>
      <c r="F2390" s="399"/>
      <c r="G2390" s="399"/>
      <c r="H2390" s="399"/>
      <c r="I2390" s="399"/>
      <c r="J2390" s="399"/>
      <c r="K2390" s="399"/>
      <c r="L2390" s="399"/>
      <c r="M2390" s="399"/>
      <c r="N2390" s="399"/>
      <c r="O2390" s="399"/>
      <c r="P2390" s="399"/>
    </row>
    <row r="2391" spans="1:16" ht="15.75" x14ac:dyDescent="0.2">
      <c r="A2391" s="421" t="s">
        <v>256</v>
      </c>
      <c r="B2391" s="421"/>
      <c r="C2391" s="421"/>
      <c r="D2391" s="421"/>
      <c r="E2391" s="421"/>
      <c r="F2391" s="421"/>
      <c r="G2391" s="421"/>
      <c r="H2391" s="421"/>
      <c r="I2391" s="421"/>
      <c r="J2391" s="421"/>
      <c r="K2391" s="421"/>
      <c r="L2391" s="421"/>
      <c r="M2391" s="421"/>
      <c r="N2391" s="421"/>
      <c r="O2391" s="421"/>
      <c r="P2391" s="421"/>
    </row>
    <row r="2392" spans="1:16" ht="15.75" x14ac:dyDescent="0.2">
      <c r="A2392" s="77"/>
      <c r="B2392" s="77"/>
      <c r="C2392" s="77"/>
      <c r="D2392" s="77"/>
      <c r="E2392" s="77"/>
      <c r="F2392" s="77"/>
      <c r="G2392" s="77"/>
      <c r="H2392" s="77"/>
      <c r="I2392" s="77"/>
      <c r="J2392" s="77"/>
      <c r="K2392" s="77"/>
      <c r="L2392" s="77"/>
      <c r="M2392" s="77"/>
      <c r="N2392" s="77"/>
      <c r="O2392" s="77"/>
      <c r="P2392" s="77"/>
    </row>
    <row r="2393" spans="1:16" ht="16.5" thickBot="1" x14ac:dyDescent="0.25">
      <c r="A2393" s="77"/>
      <c r="B2393" s="77"/>
      <c r="C2393" s="77"/>
      <c r="D2393" s="77"/>
      <c r="E2393" s="77"/>
      <c r="F2393" s="77"/>
      <c r="G2393" s="77"/>
      <c r="H2393" s="77"/>
      <c r="I2393" s="77"/>
      <c r="J2393" s="77"/>
      <c r="K2393" s="77"/>
      <c r="L2393" s="77"/>
      <c r="M2393" s="77"/>
      <c r="N2393" s="77"/>
      <c r="O2393" s="77"/>
      <c r="P2393" s="77"/>
    </row>
    <row r="2394" spans="1:16" ht="16.5" thickBot="1" x14ac:dyDescent="0.25">
      <c r="A2394" s="78" t="s">
        <v>2</v>
      </c>
      <c r="B2394" s="408" t="s">
        <v>126</v>
      </c>
      <c r="C2394" s="409"/>
      <c r="D2394" s="79" t="s">
        <v>3</v>
      </c>
      <c r="E2394" s="408">
        <v>2019</v>
      </c>
      <c r="F2394" s="410"/>
      <c r="G2394" s="410"/>
      <c r="H2394" s="409"/>
      <c r="I2394" s="79" t="s">
        <v>4</v>
      </c>
      <c r="J2394" s="80" t="s">
        <v>190</v>
      </c>
      <c r="K2394" s="80"/>
      <c r="L2394" s="80"/>
      <c r="M2394" s="80" t="s">
        <v>5</v>
      </c>
      <c r="N2394" s="408" t="s">
        <v>170</v>
      </c>
      <c r="O2394" s="410"/>
      <c r="P2394" s="413"/>
    </row>
    <row r="2395" spans="1:16" ht="16.5" thickBot="1" x14ac:dyDescent="0.25">
      <c r="A2395" s="77"/>
      <c r="B2395" s="77"/>
      <c r="C2395" s="77"/>
      <c r="D2395" s="77"/>
      <c r="E2395" s="77"/>
      <c r="F2395" s="77"/>
      <c r="G2395" s="77"/>
      <c r="H2395" s="77"/>
      <c r="I2395" s="77"/>
      <c r="J2395" s="77"/>
      <c r="K2395" s="77"/>
      <c r="L2395" s="77"/>
      <c r="M2395" s="77"/>
      <c r="N2395" s="77"/>
      <c r="O2395" s="77"/>
      <c r="P2395" s="77"/>
    </row>
    <row r="2396" spans="1:16" ht="16.5" thickBot="1" x14ac:dyDescent="0.25">
      <c r="A2396" s="78" t="s">
        <v>6</v>
      </c>
      <c r="B2396" s="408" t="s">
        <v>171</v>
      </c>
      <c r="C2396" s="409"/>
      <c r="D2396" s="79" t="s">
        <v>7</v>
      </c>
      <c r="E2396" s="408" t="s">
        <v>172</v>
      </c>
      <c r="F2396" s="410"/>
      <c r="G2396" s="410"/>
      <c r="H2396" s="409"/>
      <c r="I2396" s="79" t="s">
        <v>8</v>
      </c>
      <c r="J2396" s="80">
        <v>17</v>
      </c>
      <c r="K2396" s="80"/>
      <c r="L2396" s="80"/>
      <c r="M2396" s="80" t="s">
        <v>9</v>
      </c>
      <c r="N2396" s="80"/>
      <c r="O2396" s="178"/>
      <c r="P2396" s="179">
        <v>50</v>
      </c>
    </row>
    <row r="2397" spans="1:16" ht="16.5" thickBot="1" x14ac:dyDescent="0.25">
      <c r="A2397" s="77"/>
      <c r="B2397" s="77"/>
      <c r="C2397" s="77"/>
      <c r="D2397" s="77"/>
      <c r="E2397" s="77"/>
      <c r="F2397" s="77"/>
      <c r="G2397" s="77"/>
      <c r="H2397" s="77"/>
      <c r="I2397" s="77"/>
      <c r="J2397" s="77"/>
      <c r="K2397" s="77"/>
      <c r="L2397" s="77"/>
      <c r="M2397" s="77"/>
      <c r="N2397" s="77"/>
      <c r="O2397" s="77"/>
      <c r="P2397" s="77"/>
    </row>
    <row r="2398" spans="1:16" ht="16.5" thickBot="1" x14ac:dyDescent="0.25">
      <c r="A2398" s="411" t="s">
        <v>10</v>
      </c>
      <c r="B2398" s="412"/>
      <c r="C2398" s="408" t="s">
        <v>165</v>
      </c>
      <c r="D2398" s="410"/>
      <c r="E2398" s="410"/>
      <c r="F2398" s="410"/>
      <c r="G2398" s="410"/>
      <c r="H2398" s="410"/>
      <c r="I2398" s="410"/>
      <c r="J2398" s="410"/>
      <c r="K2398" s="410"/>
      <c r="L2398" s="410"/>
      <c r="M2398" s="410"/>
      <c r="N2398" s="410"/>
      <c r="O2398" s="410"/>
      <c r="P2398" s="413"/>
    </row>
    <row r="2399" spans="1:16" ht="16.5" thickBot="1" x14ac:dyDescent="0.25">
      <c r="A2399" s="77"/>
      <c r="B2399" s="77"/>
      <c r="C2399" s="77"/>
      <c r="D2399" s="77"/>
      <c r="E2399" s="77"/>
      <c r="F2399" s="77"/>
      <c r="G2399" s="77"/>
      <c r="H2399" s="77"/>
      <c r="I2399" s="77"/>
      <c r="J2399" s="77"/>
      <c r="K2399" s="77"/>
      <c r="L2399" s="77"/>
      <c r="M2399" s="77"/>
      <c r="N2399" s="77"/>
      <c r="O2399" s="77"/>
      <c r="P2399" s="77"/>
    </row>
    <row r="2400" spans="1:16" ht="16.5" thickBot="1" x14ac:dyDescent="0.25">
      <c r="A2400" s="411" t="s">
        <v>11</v>
      </c>
      <c r="B2400" s="412"/>
      <c r="C2400" s="408" t="s">
        <v>194</v>
      </c>
      <c r="D2400" s="410"/>
      <c r="E2400" s="410"/>
      <c r="F2400" s="410"/>
      <c r="G2400" s="410"/>
      <c r="H2400" s="410"/>
      <c r="I2400" s="410"/>
      <c r="J2400" s="410"/>
      <c r="K2400" s="410"/>
      <c r="L2400" s="410"/>
      <c r="M2400" s="410"/>
      <c r="N2400" s="410"/>
      <c r="O2400" s="410"/>
      <c r="P2400" s="413"/>
    </row>
    <row r="2401" spans="1:16" ht="16.5" thickBot="1" x14ac:dyDescent="0.25">
      <c r="A2401" s="81"/>
      <c r="B2401" s="81"/>
      <c r="C2401" s="81"/>
      <c r="D2401" s="81"/>
      <c r="E2401" s="81"/>
      <c r="F2401" s="81"/>
      <c r="G2401" s="81"/>
      <c r="H2401" s="81"/>
      <c r="I2401" s="81"/>
      <c r="J2401" s="81"/>
      <c r="K2401" s="81"/>
      <c r="L2401" s="81"/>
      <c r="M2401" s="81"/>
      <c r="N2401" s="81"/>
      <c r="O2401" s="81"/>
      <c r="P2401" s="81"/>
    </row>
    <row r="2402" spans="1:16" ht="16.5" thickBot="1" x14ac:dyDescent="0.25">
      <c r="A2402" s="400" t="s">
        <v>12</v>
      </c>
      <c r="B2402" s="402" t="s">
        <v>13</v>
      </c>
      <c r="C2402" s="403"/>
      <c r="D2402" s="404" t="s">
        <v>220</v>
      </c>
      <c r="E2402" s="391" t="s">
        <v>15</v>
      </c>
      <c r="F2402" s="392"/>
      <c r="G2402" s="392"/>
      <c r="H2402" s="392"/>
      <c r="I2402" s="393"/>
      <c r="J2402" s="404" t="s">
        <v>16</v>
      </c>
      <c r="K2402" s="404" t="s">
        <v>17</v>
      </c>
      <c r="L2402" s="391" t="s">
        <v>18</v>
      </c>
      <c r="M2402" s="392"/>
      <c r="N2402" s="393"/>
      <c r="O2402" s="394" t="s">
        <v>115</v>
      </c>
      <c r="P2402" s="395"/>
    </row>
    <row r="2403" spans="1:16" ht="32.25" thickBot="1" x14ac:dyDescent="0.25">
      <c r="A2403" s="401"/>
      <c r="B2403" s="82" t="s">
        <v>19</v>
      </c>
      <c r="C2403" s="83" t="s">
        <v>20</v>
      </c>
      <c r="D2403" s="405"/>
      <c r="E2403" s="84" t="s">
        <v>21</v>
      </c>
      <c r="F2403" s="84" t="s">
        <v>22</v>
      </c>
      <c r="G2403" s="85" t="s">
        <v>23</v>
      </c>
      <c r="H2403" s="119" t="s">
        <v>24</v>
      </c>
      <c r="I2403" s="86" t="s">
        <v>25</v>
      </c>
      <c r="J2403" s="405"/>
      <c r="K2403" s="405"/>
      <c r="L2403" s="176" t="s">
        <v>223</v>
      </c>
      <c r="M2403" s="85" t="s">
        <v>221</v>
      </c>
      <c r="N2403" s="83" t="s">
        <v>222</v>
      </c>
      <c r="O2403" s="396"/>
      <c r="P2403" s="397"/>
    </row>
    <row r="2404" spans="1:16" ht="15.75" x14ac:dyDescent="0.2">
      <c r="A2404" s="151">
        <v>45673</v>
      </c>
      <c r="B2404" s="155"/>
      <c r="C2404" s="152">
        <v>200353</v>
      </c>
      <c r="D2404" s="148"/>
      <c r="E2404" s="245"/>
      <c r="F2404" s="96"/>
      <c r="G2404" s="152"/>
      <c r="H2404" s="153"/>
      <c r="I2404" s="157"/>
      <c r="J2404" s="149"/>
      <c r="K2404" s="99"/>
      <c r="L2404" s="173"/>
      <c r="M2404" s="94"/>
      <c r="N2404" s="100"/>
      <c r="O2404" s="423"/>
      <c r="P2404" s="424"/>
    </row>
    <row r="2405" spans="1:16" ht="15.75" x14ac:dyDescent="0.2">
      <c r="A2405" s="151">
        <v>45677</v>
      </c>
      <c r="B2405" s="152">
        <v>200353</v>
      </c>
      <c r="C2405" s="152">
        <v>200833</v>
      </c>
      <c r="D2405" s="148">
        <f>+C2405-B2405</f>
        <v>480</v>
      </c>
      <c r="E2405" s="96" t="s">
        <v>303</v>
      </c>
      <c r="F2405" s="96" t="s">
        <v>301</v>
      </c>
      <c r="G2405" s="152">
        <v>31.9361</v>
      </c>
      <c r="H2405" s="153">
        <v>25.05</v>
      </c>
      <c r="I2405" s="157">
        <f>G2405*H2405</f>
        <v>799.99930500000005</v>
      </c>
      <c r="J2405" s="149">
        <f>D2405/G2405</f>
        <v>15.030013057323844</v>
      </c>
      <c r="K2405" s="99">
        <v>45677</v>
      </c>
      <c r="L2405" s="173" t="s">
        <v>223</v>
      </c>
      <c r="M2405" s="94" t="s">
        <v>227</v>
      </c>
      <c r="N2405" s="100" t="s">
        <v>227</v>
      </c>
      <c r="O2405" s="406" t="s">
        <v>197</v>
      </c>
      <c r="P2405" s="407"/>
    </row>
    <row r="2406" spans="1:16" ht="15.75" x14ac:dyDescent="0.2">
      <c r="A2406" s="151">
        <v>45679</v>
      </c>
      <c r="B2406" s="152">
        <v>200833</v>
      </c>
      <c r="C2406" s="152">
        <v>201269</v>
      </c>
      <c r="D2406" s="148">
        <f>+C2406-B2406</f>
        <v>436</v>
      </c>
      <c r="E2406" s="96" t="s">
        <v>304</v>
      </c>
      <c r="F2406" s="96" t="s">
        <v>305</v>
      </c>
      <c r="G2406" s="152">
        <v>32.128500000000003</v>
      </c>
      <c r="H2406" s="153">
        <v>24.9</v>
      </c>
      <c r="I2406" s="157">
        <f>G2406*H2406</f>
        <v>799.99964999999997</v>
      </c>
      <c r="J2406" s="149">
        <f>D2406/G2406</f>
        <v>13.570505937096346</v>
      </c>
      <c r="K2406" s="99">
        <v>45679</v>
      </c>
      <c r="L2406" s="173" t="s">
        <v>223</v>
      </c>
      <c r="M2406" s="94" t="s">
        <v>227</v>
      </c>
      <c r="N2406" s="100" t="s">
        <v>227</v>
      </c>
      <c r="O2406" s="406" t="s">
        <v>264</v>
      </c>
      <c r="P2406" s="407"/>
    </row>
    <row r="2407" spans="1:16" ht="15.75" x14ac:dyDescent="0.2">
      <c r="A2407" s="151"/>
      <c r="B2407" s="152"/>
      <c r="C2407" s="152"/>
      <c r="D2407" s="148">
        <f>+C2407-B2407</f>
        <v>0</v>
      </c>
      <c r="E2407" s="96"/>
      <c r="F2407" s="96"/>
      <c r="G2407" s="152"/>
      <c r="H2407" s="153"/>
      <c r="I2407" s="157">
        <f>G2407*H2407</f>
        <v>0</v>
      </c>
      <c r="J2407" s="149" t="e">
        <f>D2407/G2407</f>
        <v>#DIV/0!</v>
      </c>
      <c r="K2407" s="99"/>
      <c r="L2407" s="173"/>
      <c r="M2407" s="94"/>
      <c r="N2407" s="100"/>
      <c r="O2407" s="406"/>
      <c r="P2407" s="407"/>
    </row>
    <row r="2408" spans="1:16" ht="16.5" thickBot="1" x14ac:dyDescent="0.25">
      <c r="A2408" s="93"/>
      <c r="B2408" s="128"/>
      <c r="C2408" s="128"/>
      <c r="D2408" s="129"/>
      <c r="E2408" s="96"/>
      <c r="F2408" s="96"/>
      <c r="G2408" s="96"/>
      <c r="H2408" s="97"/>
      <c r="I2408" s="91"/>
      <c r="J2408" s="98"/>
      <c r="K2408" s="92"/>
      <c r="L2408" s="174"/>
      <c r="M2408" s="163"/>
      <c r="N2408" s="101"/>
      <c r="O2408" s="417"/>
      <c r="P2408" s="418"/>
    </row>
    <row r="2409" spans="1:16" ht="16.5" thickBot="1" x14ac:dyDescent="0.25">
      <c r="A2409" s="256" t="s">
        <v>28</v>
      </c>
      <c r="B2409" s="104"/>
      <c r="C2409" s="105"/>
      <c r="D2409" s="106">
        <f>SUM(D2404:D2408)</f>
        <v>916</v>
      </c>
      <c r="E2409" s="107"/>
      <c r="F2409" s="107"/>
      <c r="G2409" s="118">
        <f>SUM(G2404:G2408)</f>
        <v>64.064599999999999</v>
      </c>
      <c r="H2409" s="105"/>
      <c r="I2409" s="118">
        <f>SUM(I2404:I2408)</f>
        <v>1599.998955</v>
      </c>
      <c r="J2409" s="109">
        <f>D2409/G2409</f>
        <v>14.298067887725827</v>
      </c>
      <c r="K2409" s="110"/>
      <c r="L2409" s="175"/>
      <c r="M2409" s="111"/>
      <c r="N2409" s="112"/>
      <c r="O2409" s="419"/>
      <c r="P2409" s="420"/>
    </row>
    <row r="2410" spans="1:16" ht="15.75" x14ac:dyDescent="0.2">
      <c r="A2410" s="76"/>
      <c r="B2410" s="113"/>
      <c r="C2410" s="113"/>
      <c r="D2410" s="113"/>
      <c r="E2410" s="113"/>
      <c r="F2410" s="113"/>
      <c r="G2410" s="113"/>
      <c r="H2410" s="113"/>
      <c r="I2410" s="76"/>
      <c r="J2410" s="76"/>
      <c r="K2410" s="76"/>
      <c r="L2410" s="76"/>
      <c r="M2410" s="76"/>
      <c r="N2410" s="76"/>
      <c r="O2410" s="113"/>
      <c r="P2410" s="114"/>
    </row>
    <row r="2411" spans="1:16" ht="15.75" x14ac:dyDescent="0.2">
      <c r="A2411" s="76"/>
      <c r="B2411" s="113"/>
      <c r="C2411" s="113"/>
      <c r="D2411" s="113"/>
      <c r="E2411" s="113"/>
      <c r="F2411" s="113"/>
      <c r="G2411" s="113"/>
      <c r="H2411" s="113"/>
      <c r="I2411" s="76"/>
      <c r="J2411" s="76"/>
      <c r="K2411" s="76"/>
      <c r="L2411" s="76"/>
      <c r="M2411" s="76"/>
      <c r="N2411" s="76"/>
      <c r="O2411" s="113"/>
      <c r="P2411" s="114"/>
    </row>
    <row r="2412" spans="1:16" ht="15.75" x14ac:dyDescent="0.2">
      <c r="A2412" s="76"/>
      <c r="B2412" s="113"/>
      <c r="C2412" s="113"/>
      <c r="D2412" s="113"/>
      <c r="E2412" s="113"/>
      <c r="F2412" s="113"/>
      <c r="G2412" s="113"/>
      <c r="H2412" s="113"/>
      <c r="I2412" s="76"/>
      <c r="J2412" s="76"/>
      <c r="K2412" s="76"/>
      <c r="L2412" s="76"/>
      <c r="M2412" s="1"/>
      <c r="N2412" s="1"/>
      <c r="O2412" s="3"/>
      <c r="P2412" s="114"/>
    </row>
    <row r="2413" spans="1:16" ht="15.75" x14ac:dyDescent="0.2">
      <c r="A2413" s="115"/>
      <c r="B2413" s="398" t="s">
        <v>29</v>
      </c>
      <c r="C2413" s="398"/>
      <c r="D2413" s="398"/>
      <c r="E2413" s="116"/>
      <c r="F2413" s="116"/>
      <c r="G2413" s="116"/>
      <c r="H2413" s="115"/>
      <c r="I2413" s="116" t="s">
        <v>30</v>
      </c>
      <c r="J2413" s="115"/>
      <c r="K2413" s="116"/>
      <c r="L2413" s="116"/>
      <c r="M2413" s="116"/>
      <c r="N2413" s="116" t="s">
        <v>31</v>
      </c>
      <c r="O2413" s="116"/>
      <c r="P2413" s="117"/>
    </row>
    <row r="2414" spans="1:16" ht="15.75" x14ac:dyDescent="0.2">
      <c r="A2414" s="116"/>
      <c r="B2414" s="399" t="s">
        <v>185</v>
      </c>
      <c r="C2414" s="399"/>
      <c r="D2414" s="399"/>
      <c r="E2414" s="76"/>
      <c r="F2414" s="76"/>
      <c r="G2414" s="76"/>
      <c r="H2414" s="115"/>
      <c r="I2414" s="76" t="s">
        <v>199</v>
      </c>
      <c r="J2414" s="115"/>
      <c r="K2414" s="76"/>
      <c r="L2414" s="76"/>
      <c r="M2414" s="76"/>
      <c r="N2414" s="76" t="s">
        <v>182</v>
      </c>
      <c r="O2414" s="76"/>
      <c r="P2414" s="117"/>
    </row>
    <row r="2415" spans="1:16" ht="15.75" x14ac:dyDescent="0.2">
      <c r="A2415" s="399" t="s">
        <v>183</v>
      </c>
      <c r="B2415" s="399"/>
      <c r="C2415" s="399"/>
      <c r="D2415" s="399"/>
      <c r="E2415" s="399"/>
      <c r="F2415" s="76"/>
      <c r="G2415" s="76"/>
      <c r="H2415" s="115"/>
      <c r="I2415" s="76" t="s">
        <v>201</v>
      </c>
      <c r="J2415" s="115"/>
      <c r="K2415" s="76"/>
      <c r="L2415" s="76"/>
      <c r="M2415" s="76"/>
      <c r="N2415" s="76" t="s">
        <v>124</v>
      </c>
      <c r="O2415" s="76"/>
      <c r="P2415" s="117"/>
    </row>
    <row r="2416" spans="1:16" x14ac:dyDescent="0.2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</row>
    <row r="2417" spans="1:16" x14ac:dyDescent="0.2">
      <c r="A2417" s="414" t="s">
        <v>224</v>
      </c>
      <c r="B2417" s="414"/>
      <c r="C2417" s="414"/>
      <c r="D2417" s="414"/>
      <c r="E2417" s="414"/>
      <c r="F2417"/>
      <c r="G2417"/>
      <c r="H2417"/>
      <c r="I2417"/>
      <c r="J2417"/>
      <c r="K2417"/>
      <c r="L2417"/>
      <c r="M2417"/>
      <c r="N2417"/>
      <c r="O2417"/>
      <c r="P2417"/>
    </row>
    <row r="2418" spans="1:16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</row>
    <row r="2419" spans="1:16" x14ac:dyDescent="0.2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</row>
    <row r="2420" spans="1:16" x14ac:dyDescent="0.2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</row>
    <row r="2421" spans="1:16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</row>
    <row r="2422" spans="1:16" ht="15.75" x14ac:dyDescent="0.2">
      <c r="A2422" s="399" t="s">
        <v>164</v>
      </c>
      <c r="B2422" s="399"/>
      <c r="C2422" s="399"/>
      <c r="D2422" s="399"/>
      <c r="E2422" s="399"/>
      <c r="F2422" s="399"/>
      <c r="G2422" s="399"/>
      <c r="H2422" s="399"/>
      <c r="I2422" s="399"/>
      <c r="J2422" s="399"/>
      <c r="K2422" s="399"/>
      <c r="L2422" s="399"/>
      <c r="M2422" s="399"/>
      <c r="N2422" s="399"/>
      <c r="O2422" s="399"/>
      <c r="P2422" s="399"/>
    </row>
    <row r="2423" spans="1:16" ht="15.75" x14ac:dyDescent="0.2">
      <c r="A2423" s="399" t="s">
        <v>1</v>
      </c>
      <c r="B2423" s="399"/>
      <c r="C2423" s="399"/>
      <c r="D2423" s="399"/>
      <c r="E2423" s="399"/>
      <c r="F2423" s="399"/>
      <c r="G2423" s="399"/>
      <c r="H2423" s="399"/>
      <c r="I2423" s="399"/>
      <c r="J2423" s="399"/>
      <c r="K2423" s="399"/>
      <c r="L2423" s="399"/>
      <c r="M2423" s="399"/>
      <c r="N2423" s="399"/>
      <c r="O2423" s="399"/>
      <c r="P2423" s="399"/>
    </row>
    <row r="2424" spans="1:16" ht="15.75" x14ac:dyDescent="0.2">
      <c r="A2424" s="399"/>
      <c r="B2424" s="399"/>
      <c r="C2424" s="399"/>
      <c r="D2424" s="399"/>
      <c r="E2424" s="399"/>
      <c r="F2424" s="399"/>
      <c r="G2424" s="399"/>
      <c r="H2424" s="399"/>
      <c r="I2424" s="399"/>
      <c r="J2424" s="399"/>
      <c r="K2424" s="399"/>
      <c r="L2424" s="399"/>
      <c r="M2424" s="399"/>
      <c r="N2424" s="399"/>
      <c r="O2424" s="399"/>
      <c r="P2424" s="399"/>
    </row>
    <row r="2425" spans="1:16" ht="15.75" x14ac:dyDescent="0.2">
      <c r="A2425" s="421" t="s">
        <v>256</v>
      </c>
      <c r="B2425" s="421"/>
      <c r="C2425" s="421"/>
      <c r="D2425" s="421"/>
      <c r="E2425" s="421"/>
      <c r="F2425" s="421"/>
      <c r="G2425" s="421"/>
      <c r="H2425" s="421"/>
      <c r="I2425" s="421"/>
      <c r="J2425" s="421"/>
      <c r="K2425" s="421"/>
      <c r="L2425" s="421"/>
      <c r="M2425" s="421"/>
      <c r="N2425" s="421"/>
      <c r="O2425" s="421"/>
      <c r="P2425" s="421"/>
    </row>
    <row r="2426" spans="1:16" ht="15.75" x14ac:dyDescent="0.2">
      <c r="A2426" s="77"/>
      <c r="B2426" s="77"/>
      <c r="C2426" s="77"/>
      <c r="D2426" s="77"/>
      <c r="E2426" s="77"/>
      <c r="F2426" s="77"/>
      <c r="G2426" s="77"/>
      <c r="H2426" s="77"/>
      <c r="I2426" s="77"/>
      <c r="J2426" s="77"/>
      <c r="K2426" s="77"/>
      <c r="L2426" s="77"/>
      <c r="M2426" s="77"/>
      <c r="N2426" s="77"/>
      <c r="O2426" s="77"/>
      <c r="P2426" s="77"/>
    </row>
    <row r="2427" spans="1:16" ht="16.5" thickBot="1" x14ac:dyDescent="0.25">
      <c r="A2427" s="77"/>
      <c r="B2427" s="77"/>
      <c r="C2427" s="77"/>
      <c r="D2427" s="77"/>
      <c r="E2427" s="77"/>
      <c r="F2427" s="77"/>
      <c r="G2427" s="77"/>
      <c r="H2427" s="77"/>
      <c r="I2427" s="77"/>
      <c r="J2427" s="77"/>
      <c r="K2427" s="77"/>
      <c r="L2427" s="77"/>
      <c r="M2427" s="77"/>
      <c r="N2427" s="77"/>
      <c r="O2427" s="77"/>
      <c r="P2427" s="77"/>
    </row>
    <row r="2428" spans="1:16" ht="16.5" thickBot="1" x14ac:dyDescent="0.25">
      <c r="A2428" s="78" t="s">
        <v>2</v>
      </c>
      <c r="B2428" s="408" t="s">
        <v>126</v>
      </c>
      <c r="C2428" s="409"/>
      <c r="D2428" s="79" t="s">
        <v>3</v>
      </c>
      <c r="E2428" s="408">
        <v>2019</v>
      </c>
      <c r="F2428" s="410"/>
      <c r="G2428" s="410"/>
      <c r="H2428" s="409"/>
      <c r="I2428" s="79" t="s">
        <v>4</v>
      </c>
      <c r="J2428" s="80" t="s">
        <v>190</v>
      </c>
      <c r="K2428" s="80"/>
      <c r="L2428" s="80"/>
      <c r="M2428" s="80" t="s">
        <v>5</v>
      </c>
      <c r="N2428" s="408" t="s">
        <v>170</v>
      </c>
      <c r="O2428" s="410"/>
      <c r="P2428" s="413"/>
    </row>
    <row r="2429" spans="1:16" ht="16.5" thickBot="1" x14ac:dyDescent="0.25">
      <c r="A2429" s="77"/>
      <c r="B2429" s="77"/>
      <c r="C2429" s="77"/>
      <c r="D2429" s="77"/>
      <c r="E2429" s="77"/>
      <c r="F2429" s="77"/>
      <c r="G2429" s="77"/>
      <c r="H2429" s="77"/>
      <c r="I2429" s="77"/>
      <c r="J2429" s="77"/>
      <c r="K2429" s="77"/>
      <c r="L2429" s="77"/>
      <c r="M2429" s="77"/>
      <c r="N2429" s="77"/>
      <c r="O2429" s="77"/>
      <c r="P2429" s="77"/>
    </row>
    <row r="2430" spans="1:16" ht="16.5" thickBot="1" x14ac:dyDescent="0.25">
      <c r="A2430" s="78" t="s">
        <v>6</v>
      </c>
      <c r="B2430" s="408" t="s">
        <v>171</v>
      </c>
      <c r="C2430" s="409"/>
      <c r="D2430" s="79" t="s">
        <v>7</v>
      </c>
      <c r="E2430" s="408" t="s">
        <v>172</v>
      </c>
      <c r="F2430" s="410"/>
      <c r="G2430" s="410"/>
      <c r="H2430" s="409"/>
      <c r="I2430" s="79" t="s">
        <v>8</v>
      </c>
      <c r="J2430" s="80">
        <v>17</v>
      </c>
      <c r="K2430" s="80"/>
      <c r="L2430" s="80"/>
      <c r="M2430" s="80" t="s">
        <v>9</v>
      </c>
      <c r="N2430" s="80"/>
      <c r="O2430" s="178"/>
      <c r="P2430" s="179">
        <v>50</v>
      </c>
    </row>
    <row r="2431" spans="1:16" ht="16.5" thickBot="1" x14ac:dyDescent="0.25">
      <c r="A2431" s="77"/>
      <c r="B2431" s="77"/>
      <c r="C2431" s="77"/>
      <c r="D2431" s="77"/>
      <c r="E2431" s="77"/>
      <c r="F2431" s="77"/>
      <c r="G2431" s="77"/>
      <c r="H2431" s="77"/>
      <c r="I2431" s="77"/>
      <c r="J2431" s="77"/>
      <c r="K2431" s="77"/>
      <c r="L2431" s="77"/>
      <c r="M2431" s="77"/>
      <c r="N2431" s="77"/>
      <c r="O2431" s="77"/>
      <c r="P2431" s="77"/>
    </row>
    <row r="2432" spans="1:16" ht="16.5" thickBot="1" x14ac:dyDescent="0.25">
      <c r="A2432" s="411" t="s">
        <v>10</v>
      </c>
      <c r="B2432" s="412"/>
      <c r="C2432" s="408" t="s">
        <v>165</v>
      </c>
      <c r="D2432" s="410"/>
      <c r="E2432" s="410"/>
      <c r="F2432" s="410"/>
      <c r="G2432" s="410"/>
      <c r="H2432" s="410"/>
      <c r="I2432" s="410"/>
      <c r="J2432" s="410"/>
      <c r="K2432" s="410"/>
      <c r="L2432" s="410"/>
      <c r="M2432" s="410"/>
      <c r="N2432" s="410"/>
      <c r="O2432" s="410"/>
      <c r="P2432" s="413"/>
    </row>
    <row r="2433" spans="1:16" ht="16.5" thickBot="1" x14ac:dyDescent="0.25">
      <c r="A2433" s="77"/>
      <c r="B2433" s="77"/>
      <c r="C2433" s="77"/>
      <c r="D2433" s="77"/>
      <c r="E2433" s="77"/>
      <c r="F2433" s="77"/>
      <c r="G2433" s="77"/>
      <c r="H2433" s="77"/>
      <c r="I2433" s="77"/>
      <c r="J2433" s="77"/>
      <c r="K2433" s="77"/>
      <c r="L2433" s="77"/>
      <c r="M2433" s="77"/>
      <c r="N2433" s="77"/>
      <c r="O2433" s="77"/>
      <c r="P2433" s="77"/>
    </row>
    <row r="2434" spans="1:16" ht="16.5" thickBot="1" x14ac:dyDescent="0.25">
      <c r="A2434" s="411" t="s">
        <v>11</v>
      </c>
      <c r="B2434" s="412"/>
      <c r="C2434" s="408" t="s">
        <v>194</v>
      </c>
      <c r="D2434" s="410"/>
      <c r="E2434" s="410"/>
      <c r="F2434" s="410"/>
      <c r="G2434" s="410"/>
      <c r="H2434" s="410"/>
      <c r="I2434" s="410"/>
      <c r="J2434" s="410"/>
      <c r="K2434" s="410"/>
      <c r="L2434" s="410"/>
      <c r="M2434" s="410"/>
      <c r="N2434" s="410"/>
      <c r="O2434" s="410"/>
      <c r="P2434" s="413"/>
    </row>
    <row r="2435" spans="1:16" ht="16.5" thickBot="1" x14ac:dyDescent="0.25">
      <c r="A2435" s="81"/>
      <c r="B2435" s="81"/>
      <c r="C2435" s="81"/>
      <c r="D2435" s="81"/>
      <c r="E2435" s="81"/>
      <c r="F2435" s="81"/>
      <c r="G2435" s="81"/>
      <c r="H2435" s="81"/>
      <c r="I2435" s="81"/>
      <c r="J2435" s="81"/>
      <c r="K2435" s="81"/>
      <c r="L2435" s="81"/>
      <c r="M2435" s="81"/>
      <c r="N2435" s="81"/>
      <c r="O2435" s="81"/>
      <c r="P2435" s="81"/>
    </row>
    <row r="2436" spans="1:16" ht="16.5" thickBot="1" x14ac:dyDescent="0.25">
      <c r="A2436" s="400" t="s">
        <v>12</v>
      </c>
      <c r="B2436" s="402" t="s">
        <v>13</v>
      </c>
      <c r="C2436" s="403"/>
      <c r="D2436" s="404" t="s">
        <v>220</v>
      </c>
      <c r="E2436" s="391" t="s">
        <v>15</v>
      </c>
      <c r="F2436" s="392"/>
      <c r="G2436" s="392"/>
      <c r="H2436" s="392"/>
      <c r="I2436" s="393"/>
      <c r="J2436" s="404" t="s">
        <v>16</v>
      </c>
      <c r="K2436" s="404" t="s">
        <v>17</v>
      </c>
      <c r="L2436" s="391" t="s">
        <v>18</v>
      </c>
      <c r="M2436" s="392"/>
      <c r="N2436" s="393"/>
      <c r="O2436" s="394" t="s">
        <v>115</v>
      </c>
      <c r="P2436" s="395"/>
    </row>
    <row r="2437" spans="1:16" ht="32.25" thickBot="1" x14ac:dyDescent="0.25">
      <c r="A2437" s="401"/>
      <c r="B2437" s="82" t="s">
        <v>19</v>
      </c>
      <c r="C2437" s="83" t="s">
        <v>20</v>
      </c>
      <c r="D2437" s="405"/>
      <c r="E2437" s="84" t="s">
        <v>21</v>
      </c>
      <c r="F2437" s="84" t="s">
        <v>22</v>
      </c>
      <c r="G2437" s="85" t="s">
        <v>23</v>
      </c>
      <c r="H2437" s="119" t="s">
        <v>24</v>
      </c>
      <c r="I2437" s="86" t="s">
        <v>25</v>
      </c>
      <c r="J2437" s="405"/>
      <c r="K2437" s="405"/>
      <c r="L2437" s="176" t="s">
        <v>223</v>
      </c>
      <c r="M2437" s="85" t="s">
        <v>221</v>
      </c>
      <c r="N2437" s="83" t="s">
        <v>222</v>
      </c>
      <c r="O2437" s="396"/>
      <c r="P2437" s="397"/>
    </row>
    <row r="2438" spans="1:16" ht="15.75" x14ac:dyDescent="0.2">
      <c r="A2438" s="151">
        <v>45679</v>
      </c>
      <c r="B2438" s="152"/>
      <c r="C2438" s="152">
        <v>201269</v>
      </c>
      <c r="D2438" s="148"/>
      <c r="E2438" s="96"/>
      <c r="F2438" s="96"/>
      <c r="G2438" s="152"/>
      <c r="H2438" s="153"/>
      <c r="I2438" s="157">
        <f>G2438*H2438</f>
        <v>0</v>
      </c>
      <c r="J2438" s="149"/>
      <c r="K2438" s="99"/>
      <c r="L2438" s="173"/>
      <c r="M2438" s="94"/>
      <c r="N2438" s="100"/>
      <c r="O2438" s="406"/>
      <c r="P2438" s="407"/>
    </row>
    <row r="2439" spans="1:16" ht="15.75" x14ac:dyDescent="0.2">
      <c r="A2439" s="151">
        <v>45685</v>
      </c>
      <c r="B2439" s="152">
        <v>201269</v>
      </c>
      <c r="C2439" s="152">
        <v>202210</v>
      </c>
      <c r="D2439" s="148">
        <f>+C2439-B2439</f>
        <v>941</v>
      </c>
      <c r="E2439" s="96" t="s">
        <v>330</v>
      </c>
      <c r="F2439" s="96" t="s">
        <v>315</v>
      </c>
      <c r="G2439" s="152">
        <v>26.262599999999999</v>
      </c>
      <c r="H2439" s="153">
        <v>24.75</v>
      </c>
      <c r="I2439" s="157">
        <f>G2439*H2439</f>
        <v>649.99934999999994</v>
      </c>
      <c r="J2439" s="149">
        <f>D2439/G2439</f>
        <v>35.830420445805061</v>
      </c>
      <c r="K2439" s="99">
        <v>45685</v>
      </c>
      <c r="L2439" s="173" t="s">
        <v>227</v>
      </c>
      <c r="M2439" s="94" t="s">
        <v>261</v>
      </c>
      <c r="N2439" s="100" t="s">
        <v>331</v>
      </c>
      <c r="O2439" s="406" t="s">
        <v>264</v>
      </c>
      <c r="P2439" s="407"/>
    </row>
    <row r="2440" spans="1:16" ht="15.75" x14ac:dyDescent="0.2">
      <c r="A2440" s="151">
        <v>45688</v>
      </c>
      <c r="B2440" s="152">
        <v>202210</v>
      </c>
      <c r="C2440" s="152">
        <v>202638</v>
      </c>
      <c r="D2440" s="148">
        <f>+C2440-B2440</f>
        <v>428</v>
      </c>
      <c r="E2440" s="96" t="s">
        <v>332</v>
      </c>
      <c r="F2440" s="96" t="s">
        <v>327</v>
      </c>
      <c r="G2440" s="152">
        <v>20.5761</v>
      </c>
      <c r="H2440" s="153">
        <v>24.3</v>
      </c>
      <c r="I2440" s="157">
        <f>G2440*H2440</f>
        <v>499.99923000000001</v>
      </c>
      <c r="J2440" s="149">
        <f>D2440/G2440</f>
        <v>20.800832033281331</v>
      </c>
      <c r="K2440" s="99">
        <v>45688</v>
      </c>
      <c r="L2440" s="173" t="s">
        <v>227</v>
      </c>
      <c r="M2440" s="94" t="s">
        <v>261</v>
      </c>
      <c r="N2440" s="100" t="s">
        <v>196</v>
      </c>
      <c r="O2440" s="406" t="s">
        <v>296</v>
      </c>
      <c r="P2440" s="407"/>
    </row>
    <row r="2441" spans="1:16" ht="15.75" x14ac:dyDescent="0.2">
      <c r="A2441" s="151"/>
      <c r="B2441" s="152"/>
      <c r="C2441" s="152"/>
      <c r="D2441" s="148"/>
      <c r="E2441" s="96"/>
      <c r="F2441" s="96"/>
      <c r="G2441" s="152"/>
      <c r="H2441" s="153"/>
      <c r="I2441" s="157"/>
      <c r="J2441" s="149"/>
      <c r="K2441" s="99"/>
      <c r="L2441" s="173"/>
      <c r="M2441" s="94"/>
      <c r="N2441" s="100"/>
      <c r="O2441" s="415"/>
      <c r="P2441" s="416"/>
    </row>
    <row r="2442" spans="1:16" ht="16.5" thickBot="1" x14ac:dyDescent="0.25">
      <c r="A2442" s="93"/>
      <c r="B2442" s="128"/>
      <c r="C2442" s="128"/>
      <c r="D2442" s="129"/>
      <c r="E2442" s="96"/>
      <c r="F2442" s="96"/>
      <c r="G2442" s="96"/>
      <c r="H2442" s="97"/>
      <c r="I2442" s="91"/>
      <c r="J2442" s="98"/>
      <c r="K2442" s="92"/>
      <c r="L2442" s="174"/>
      <c r="M2442" s="163"/>
      <c r="N2442" s="101"/>
      <c r="O2442" s="417"/>
      <c r="P2442" s="418"/>
    </row>
    <row r="2443" spans="1:16" ht="16.5" thickBot="1" x14ac:dyDescent="0.25">
      <c r="A2443" s="265" t="s">
        <v>28</v>
      </c>
      <c r="B2443" s="104"/>
      <c r="C2443" s="105"/>
      <c r="D2443" s="106">
        <f>SUM(D2438:D2442)</f>
        <v>1369</v>
      </c>
      <c r="E2443" s="107"/>
      <c r="F2443" s="107"/>
      <c r="G2443" s="118">
        <f>SUM(G2438:G2442)</f>
        <v>46.838700000000003</v>
      </c>
      <c r="H2443" s="105"/>
      <c r="I2443" s="118">
        <f>SUM(I2438:I2442)</f>
        <v>1149.9985799999999</v>
      </c>
      <c r="J2443" s="109">
        <f>D2443/G2443</f>
        <v>29.227967471343138</v>
      </c>
      <c r="K2443" s="110"/>
      <c r="L2443" s="175"/>
      <c r="M2443" s="111"/>
      <c r="N2443" s="112"/>
      <c r="O2443" s="419"/>
      <c r="P2443" s="420"/>
    </row>
    <row r="2444" spans="1:16" ht="15.75" x14ac:dyDescent="0.2">
      <c r="A2444" s="76"/>
      <c r="B2444" s="113"/>
      <c r="C2444" s="113"/>
      <c r="D2444" s="113"/>
      <c r="E2444" s="113"/>
      <c r="F2444" s="113"/>
      <c r="G2444" s="113"/>
      <c r="H2444" s="113"/>
      <c r="I2444" s="76"/>
      <c r="J2444" s="76"/>
      <c r="K2444" s="76"/>
      <c r="L2444" s="76"/>
      <c r="M2444" s="76"/>
      <c r="N2444" s="76"/>
      <c r="O2444" s="113"/>
      <c r="P2444" s="114"/>
    </row>
    <row r="2445" spans="1:16" ht="15.75" x14ac:dyDescent="0.2">
      <c r="A2445" s="76"/>
      <c r="B2445" s="113"/>
      <c r="C2445" s="113"/>
      <c r="D2445" s="113"/>
      <c r="E2445" s="113"/>
      <c r="F2445" s="113"/>
      <c r="G2445" s="113"/>
      <c r="H2445" s="113"/>
      <c r="I2445" s="76"/>
      <c r="J2445" s="76"/>
      <c r="K2445" s="76"/>
      <c r="L2445" s="76"/>
      <c r="M2445" s="76"/>
      <c r="N2445" s="76"/>
      <c r="O2445" s="113"/>
      <c r="P2445" s="114"/>
    </row>
    <row r="2446" spans="1:16" ht="15.75" x14ac:dyDescent="0.2">
      <c r="A2446" s="76"/>
      <c r="B2446" s="113"/>
      <c r="C2446" s="113"/>
      <c r="D2446" s="113"/>
      <c r="E2446" s="113"/>
      <c r="F2446" s="113"/>
      <c r="G2446" s="113"/>
      <c r="H2446" s="113"/>
      <c r="I2446" s="76"/>
      <c r="J2446" s="76"/>
      <c r="K2446" s="76"/>
      <c r="L2446" s="76"/>
      <c r="M2446" s="1"/>
      <c r="N2446" s="1"/>
      <c r="O2446" s="3"/>
      <c r="P2446" s="114"/>
    </row>
    <row r="2447" spans="1:16" ht="15.75" x14ac:dyDescent="0.2">
      <c r="A2447" s="115"/>
      <c r="B2447" s="398" t="s">
        <v>29</v>
      </c>
      <c r="C2447" s="398"/>
      <c r="D2447" s="398"/>
      <c r="E2447" s="116"/>
      <c r="F2447" s="116"/>
      <c r="G2447" s="116"/>
      <c r="H2447" s="115"/>
      <c r="I2447" s="116" t="s">
        <v>30</v>
      </c>
      <c r="J2447" s="115"/>
      <c r="K2447" s="116"/>
      <c r="L2447" s="116"/>
      <c r="M2447" s="116"/>
      <c r="N2447" s="116" t="s">
        <v>31</v>
      </c>
      <c r="O2447" s="116"/>
      <c r="P2447" s="117"/>
    </row>
    <row r="2448" spans="1:16" ht="15.75" x14ac:dyDescent="0.2">
      <c r="A2448" s="116"/>
      <c r="B2448" s="399" t="s">
        <v>185</v>
      </c>
      <c r="C2448" s="399"/>
      <c r="D2448" s="399"/>
      <c r="E2448" s="76"/>
      <c r="F2448" s="76"/>
      <c r="G2448" s="76"/>
      <c r="H2448" s="115"/>
      <c r="I2448" s="76" t="s">
        <v>199</v>
      </c>
      <c r="J2448" s="115"/>
      <c r="K2448" s="76"/>
      <c r="L2448" s="76"/>
      <c r="M2448" s="76"/>
      <c r="N2448" s="76" t="s">
        <v>182</v>
      </c>
      <c r="O2448" s="76"/>
      <c r="P2448" s="117"/>
    </row>
    <row r="2449" spans="1:16" ht="15.75" x14ac:dyDescent="0.2">
      <c r="A2449" s="399" t="s">
        <v>183</v>
      </c>
      <c r="B2449" s="399"/>
      <c r="C2449" s="399"/>
      <c r="D2449" s="399"/>
      <c r="E2449" s="399"/>
      <c r="F2449" s="76"/>
      <c r="G2449" s="76"/>
      <c r="H2449" s="115"/>
      <c r="I2449" s="76" t="s">
        <v>201</v>
      </c>
      <c r="J2449" s="115"/>
      <c r="K2449" s="76"/>
      <c r="L2449" s="76"/>
      <c r="M2449" s="76"/>
      <c r="N2449" s="76" t="s">
        <v>124</v>
      </c>
      <c r="O2449" s="76"/>
      <c r="P2449" s="117"/>
    </row>
    <row r="2450" spans="1:16" x14ac:dyDescent="0.2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</row>
    <row r="2451" spans="1:16" x14ac:dyDescent="0.2">
      <c r="A2451" s="414" t="s">
        <v>224</v>
      </c>
      <c r="B2451" s="414"/>
      <c r="C2451" s="414"/>
      <c r="D2451" s="414"/>
      <c r="E2451" s="414"/>
      <c r="F2451"/>
      <c r="G2451"/>
      <c r="H2451"/>
      <c r="I2451"/>
      <c r="J2451"/>
      <c r="K2451"/>
      <c r="L2451"/>
      <c r="M2451"/>
      <c r="N2451"/>
      <c r="O2451"/>
      <c r="P2451"/>
    </row>
    <row r="2452" spans="1:16" x14ac:dyDescent="0.2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</row>
    <row r="2453" spans="1:16" x14ac:dyDescent="0.2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</row>
    <row r="2454" spans="1:16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</row>
    <row r="2455" spans="1:16" ht="15.75" x14ac:dyDescent="0.2">
      <c r="A2455" s="399" t="s">
        <v>164</v>
      </c>
      <c r="B2455" s="399"/>
      <c r="C2455" s="399"/>
      <c r="D2455" s="399"/>
      <c r="E2455" s="399"/>
      <c r="F2455" s="399"/>
      <c r="G2455" s="399"/>
      <c r="H2455" s="399"/>
      <c r="I2455" s="399"/>
      <c r="J2455" s="399"/>
      <c r="K2455" s="399"/>
      <c r="L2455" s="399"/>
      <c r="M2455" s="399"/>
      <c r="N2455" s="399"/>
      <c r="O2455" s="399"/>
      <c r="P2455" s="399"/>
    </row>
    <row r="2456" spans="1:16" ht="15.75" x14ac:dyDescent="0.2">
      <c r="A2456" s="399" t="s">
        <v>1</v>
      </c>
      <c r="B2456" s="399"/>
      <c r="C2456" s="399"/>
      <c r="D2456" s="399"/>
      <c r="E2456" s="399"/>
      <c r="F2456" s="399"/>
      <c r="G2456" s="399"/>
      <c r="H2456" s="399"/>
      <c r="I2456" s="399"/>
      <c r="J2456" s="399"/>
      <c r="K2456" s="399"/>
      <c r="L2456" s="399"/>
      <c r="M2456" s="399"/>
      <c r="N2456" s="399"/>
      <c r="O2456" s="399"/>
      <c r="P2456" s="399"/>
    </row>
    <row r="2457" spans="1:16" ht="15.75" x14ac:dyDescent="0.2">
      <c r="A2457" s="399"/>
      <c r="B2457" s="399"/>
      <c r="C2457" s="399"/>
      <c r="D2457" s="399"/>
      <c r="E2457" s="399"/>
      <c r="F2457" s="399"/>
      <c r="G2457" s="399"/>
      <c r="H2457" s="399"/>
      <c r="I2457" s="399"/>
      <c r="J2457" s="399"/>
      <c r="K2457" s="399"/>
      <c r="L2457" s="399"/>
      <c r="M2457" s="399"/>
      <c r="N2457" s="399"/>
      <c r="O2457" s="399"/>
      <c r="P2457" s="399"/>
    </row>
    <row r="2458" spans="1:16" ht="15.75" x14ac:dyDescent="0.2">
      <c r="A2458" s="421" t="s">
        <v>256</v>
      </c>
      <c r="B2458" s="421"/>
      <c r="C2458" s="421"/>
      <c r="D2458" s="421"/>
      <c r="E2458" s="421"/>
      <c r="F2458" s="421"/>
      <c r="G2458" s="421"/>
      <c r="H2458" s="421"/>
      <c r="I2458" s="421"/>
      <c r="J2458" s="421"/>
      <c r="K2458" s="421"/>
      <c r="L2458" s="421"/>
      <c r="M2458" s="421"/>
      <c r="N2458" s="421"/>
      <c r="O2458" s="421"/>
      <c r="P2458" s="421"/>
    </row>
    <row r="2459" spans="1:16" ht="15.75" x14ac:dyDescent="0.2">
      <c r="A2459" s="77"/>
      <c r="B2459" s="77"/>
      <c r="C2459" s="77"/>
      <c r="D2459" s="77"/>
      <c r="E2459" s="77"/>
      <c r="F2459" s="77"/>
      <c r="G2459" s="77"/>
      <c r="H2459" s="77"/>
      <c r="I2459" s="77"/>
      <c r="J2459" s="77"/>
      <c r="K2459" s="77"/>
      <c r="L2459" s="77"/>
      <c r="M2459" s="77"/>
      <c r="N2459" s="77"/>
      <c r="O2459" s="77"/>
      <c r="P2459" s="77"/>
    </row>
    <row r="2460" spans="1:16" ht="16.5" thickBot="1" x14ac:dyDescent="0.25">
      <c r="A2460" s="77"/>
      <c r="B2460" s="77"/>
      <c r="C2460" s="77"/>
      <c r="D2460" s="77"/>
      <c r="E2460" s="77"/>
      <c r="F2460" s="77"/>
      <c r="G2460" s="77"/>
      <c r="H2460" s="77"/>
      <c r="I2460" s="77"/>
      <c r="J2460" s="77"/>
      <c r="K2460" s="77"/>
      <c r="L2460" s="77"/>
      <c r="M2460" s="77"/>
      <c r="N2460" s="77"/>
      <c r="O2460" s="77"/>
      <c r="P2460" s="77"/>
    </row>
    <row r="2461" spans="1:16" ht="16.5" thickBot="1" x14ac:dyDescent="0.25">
      <c r="A2461" s="78" t="s">
        <v>2</v>
      </c>
      <c r="B2461" s="408" t="s">
        <v>126</v>
      </c>
      <c r="C2461" s="409"/>
      <c r="D2461" s="79" t="s">
        <v>3</v>
      </c>
      <c r="E2461" s="408">
        <v>2019</v>
      </c>
      <c r="F2461" s="410"/>
      <c r="G2461" s="410"/>
      <c r="H2461" s="409"/>
      <c r="I2461" s="79" t="s">
        <v>4</v>
      </c>
      <c r="J2461" s="80" t="s">
        <v>190</v>
      </c>
      <c r="K2461" s="80"/>
      <c r="L2461" s="80"/>
      <c r="M2461" s="80" t="s">
        <v>5</v>
      </c>
      <c r="N2461" s="408" t="s">
        <v>170</v>
      </c>
      <c r="O2461" s="410"/>
      <c r="P2461" s="413"/>
    </row>
    <row r="2462" spans="1:16" ht="16.5" thickBot="1" x14ac:dyDescent="0.25">
      <c r="A2462" s="77"/>
      <c r="B2462" s="77"/>
      <c r="C2462" s="77"/>
      <c r="D2462" s="77"/>
      <c r="E2462" s="77"/>
      <c r="F2462" s="77"/>
      <c r="G2462" s="77"/>
      <c r="H2462" s="77"/>
      <c r="I2462" s="77"/>
      <c r="J2462" s="77"/>
      <c r="K2462" s="77"/>
      <c r="L2462" s="77"/>
      <c r="M2462" s="77"/>
      <c r="N2462" s="77"/>
      <c r="O2462" s="77"/>
      <c r="P2462" s="77"/>
    </row>
    <row r="2463" spans="1:16" ht="16.5" thickBot="1" x14ac:dyDescent="0.25">
      <c r="A2463" s="78" t="s">
        <v>6</v>
      </c>
      <c r="B2463" s="408" t="s">
        <v>171</v>
      </c>
      <c r="C2463" s="409"/>
      <c r="D2463" s="79" t="s">
        <v>7</v>
      </c>
      <c r="E2463" s="408" t="s">
        <v>172</v>
      </c>
      <c r="F2463" s="410"/>
      <c r="G2463" s="410"/>
      <c r="H2463" s="409"/>
      <c r="I2463" s="79" t="s">
        <v>8</v>
      </c>
      <c r="J2463" s="80">
        <v>17</v>
      </c>
      <c r="K2463" s="80"/>
      <c r="L2463" s="80"/>
      <c r="M2463" s="80" t="s">
        <v>9</v>
      </c>
      <c r="N2463" s="80"/>
      <c r="O2463" s="178"/>
      <c r="P2463" s="179">
        <v>50</v>
      </c>
    </row>
    <row r="2464" spans="1:16" ht="16.5" thickBot="1" x14ac:dyDescent="0.25">
      <c r="A2464" s="77"/>
      <c r="B2464" s="77"/>
      <c r="C2464" s="77"/>
      <c r="D2464" s="77"/>
      <c r="E2464" s="77"/>
      <c r="F2464" s="77"/>
      <c r="G2464" s="77"/>
      <c r="H2464" s="77"/>
      <c r="I2464" s="77"/>
      <c r="J2464" s="77"/>
      <c r="K2464" s="77"/>
      <c r="L2464" s="77"/>
      <c r="M2464" s="77"/>
      <c r="N2464" s="77"/>
      <c r="O2464" s="77"/>
      <c r="P2464" s="77"/>
    </row>
    <row r="2465" spans="1:16" ht="16.5" thickBot="1" x14ac:dyDescent="0.25">
      <c r="A2465" s="411" t="s">
        <v>10</v>
      </c>
      <c r="B2465" s="412"/>
      <c r="C2465" s="408" t="s">
        <v>165</v>
      </c>
      <c r="D2465" s="410"/>
      <c r="E2465" s="410"/>
      <c r="F2465" s="410"/>
      <c r="G2465" s="410"/>
      <c r="H2465" s="410"/>
      <c r="I2465" s="410"/>
      <c r="J2465" s="410"/>
      <c r="K2465" s="410"/>
      <c r="L2465" s="410"/>
      <c r="M2465" s="410"/>
      <c r="N2465" s="410"/>
      <c r="O2465" s="410"/>
      <c r="P2465" s="413"/>
    </row>
    <row r="2466" spans="1:16" ht="16.5" thickBot="1" x14ac:dyDescent="0.25">
      <c r="A2466" s="77"/>
      <c r="B2466" s="77"/>
      <c r="C2466" s="77"/>
      <c r="D2466" s="77"/>
      <c r="E2466" s="77"/>
      <c r="F2466" s="77"/>
      <c r="G2466" s="77"/>
      <c r="H2466" s="77"/>
      <c r="I2466" s="77"/>
      <c r="J2466" s="77"/>
      <c r="K2466" s="77"/>
      <c r="L2466" s="77"/>
      <c r="M2466" s="77"/>
      <c r="N2466" s="77"/>
      <c r="O2466" s="77"/>
      <c r="P2466" s="77"/>
    </row>
    <row r="2467" spans="1:16" ht="16.5" thickBot="1" x14ac:dyDescent="0.25">
      <c r="A2467" s="411" t="s">
        <v>11</v>
      </c>
      <c r="B2467" s="412"/>
      <c r="C2467" s="408" t="s">
        <v>194</v>
      </c>
      <c r="D2467" s="410"/>
      <c r="E2467" s="410"/>
      <c r="F2467" s="410"/>
      <c r="G2467" s="410"/>
      <c r="H2467" s="410"/>
      <c r="I2467" s="410"/>
      <c r="J2467" s="410"/>
      <c r="K2467" s="410"/>
      <c r="L2467" s="410"/>
      <c r="M2467" s="410"/>
      <c r="N2467" s="410"/>
      <c r="O2467" s="410"/>
      <c r="P2467" s="413"/>
    </row>
    <row r="2468" spans="1:16" ht="16.5" thickBot="1" x14ac:dyDescent="0.25">
      <c r="A2468" s="81"/>
      <c r="B2468" s="81"/>
      <c r="C2468" s="81"/>
      <c r="D2468" s="81"/>
      <c r="E2468" s="81"/>
      <c r="F2468" s="81"/>
      <c r="G2468" s="81"/>
      <c r="H2468" s="81"/>
      <c r="I2468" s="81"/>
      <c r="J2468" s="81"/>
      <c r="K2468" s="81"/>
      <c r="L2468" s="81"/>
      <c r="M2468" s="81"/>
      <c r="N2468" s="81"/>
      <c r="O2468" s="81"/>
      <c r="P2468" s="81"/>
    </row>
    <row r="2469" spans="1:16" ht="16.5" thickBot="1" x14ac:dyDescent="0.25">
      <c r="A2469" s="400" t="s">
        <v>12</v>
      </c>
      <c r="B2469" s="402" t="s">
        <v>13</v>
      </c>
      <c r="C2469" s="403"/>
      <c r="D2469" s="404" t="s">
        <v>220</v>
      </c>
      <c r="E2469" s="391" t="s">
        <v>15</v>
      </c>
      <c r="F2469" s="392"/>
      <c r="G2469" s="392"/>
      <c r="H2469" s="392"/>
      <c r="I2469" s="393"/>
      <c r="J2469" s="404" t="s">
        <v>16</v>
      </c>
      <c r="K2469" s="404" t="s">
        <v>17</v>
      </c>
      <c r="L2469" s="391" t="s">
        <v>18</v>
      </c>
      <c r="M2469" s="392"/>
      <c r="N2469" s="393"/>
      <c r="O2469" s="394" t="s">
        <v>115</v>
      </c>
      <c r="P2469" s="395"/>
    </row>
    <row r="2470" spans="1:16" ht="32.25" thickBot="1" x14ac:dyDescent="0.25">
      <c r="A2470" s="401"/>
      <c r="B2470" s="82" t="s">
        <v>19</v>
      </c>
      <c r="C2470" s="83" t="s">
        <v>20</v>
      </c>
      <c r="D2470" s="405"/>
      <c r="E2470" s="84" t="s">
        <v>21</v>
      </c>
      <c r="F2470" s="84" t="s">
        <v>22</v>
      </c>
      <c r="G2470" s="85" t="s">
        <v>23</v>
      </c>
      <c r="H2470" s="119" t="s">
        <v>24</v>
      </c>
      <c r="I2470" s="86" t="s">
        <v>25</v>
      </c>
      <c r="J2470" s="405"/>
      <c r="K2470" s="405"/>
      <c r="L2470" s="176" t="s">
        <v>223</v>
      </c>
      <c r="M2470" s="85" t="s">
        <v>221</v>
      </c>
      <c r="N2470" s="83" t="s">
        <v>222</v>
      </c>
      <c r="O2470" s="396"/>
      <c r="P2470" s="397"/>
    </row>
    <row r="2471" spans="1:16" ht="15.75" x14ac:dyDescent="0.2">
      <c r="A2471" s="151">
        <v>45688</v>
      </c>
      <c r="B2471" s="152"/>
      <c r="C2471" s="152">
        <v>202638</v>
      </c>
      <c r="D2471" s="148"/>
      <c r="E2471" s="96"/>
      <c r="F2471" s="96"/>
      <c r="G2471" s="152"/>
      <c r="H2471" s="153"/>
      <c r="I2471" s="157"/>
      <c r="J2471" s="149"/>
      <c r="K2471" s="99"/>
      <c r="L2471" s="173"/>
      <c r="M2471" s="94"/>
      <c r="N2471" s="100"/>
      <c r="O2471" s="406"/>
      <c r="P2471" s="407"/>
    </row>
    <row r="2472" spans="1:16" ht="15.75" x14ac:dyDescent="0.2">
      <c r="A2472" s="151">
        <v>45692</v>
      </c>
      <c r="B2472" s="152">
        <v>202638</v>
      </c>
      <c r="C2472" s="152">
        <v>202885</v>
      </c>
      <c r="D2472" s="148">
        <f>+C2472-B2472</f>
        <v>247</v>
      </c>
      <c r="E2472" s="96" t="s">
        <v>342</v>
      </c>
      <c r="F2472" s="96" t="s">
        <v>343</v>
      </c>
      <c r="G2472" s="152">
        <v>30.8658</v>
      </c>
      <c r="H2472" s="153">
        <v>24.3</v>
      </c>
      <c r="I2472" s="157">
        <f>G2472*H2472</f>
        <v>750.03894000000003</v>
      </c>
      <c r="J2472" s="149">
        <f>D2472/G2472</f>
        <v>8.0023845161959191</v>
      </c>
      <c r="K2472" s="99">
        <v>45692</v>
      </c>
      <c r="L2472" s="173" t="s">
        <v>227</v>
      </c>
      <c r="M2472" s="94" t="s">
        <v>261</v>
      </c>
      <c r="N2472" s="100" t="s">
        <v>331</v>
      </c>
      <c r="O2472" s="406" t="s">
        <v>344</v>
      </c>
      <c r="P2472" s="407"/>
    </row>
    <row r="2473" spans="1:16" ht="15.75" x14ac:dyDescent="0.2">
      <c r="A2473" s="151"/>
      <c r="B2473" s="155"/>
      <c r="C2473" s="152"/>
      <c r="D2473" s="148">
        <f>+C2473-B2473</f>
        <v>0</v>
      </c>
      <c r="E2473" s="96"/>
      <c r="F2473" s="96"/>
      <c r="G2473" s="152"/>
      <c r="H2473" s="153"/>
      <c r="I2473" s="157">
        <f>G2473*H2473</f>
        <v>0</v>
      </c>
      <c r="J2473" s="149" t="e">
        <f>D2473/G2473</f>
        <v>#DIV/0!</v>
      </c>
      <c r="K2473" s="99"/>
      <c r="L2473" s="173"/>
      <c r="M2473" s="94"/>
      <c r="N2473" s="100"/>
      <c r="O2473" s="406"/>
      <c r="P2473" s="407"/>
    </row>
    <row r="2474" spans="1:16" ht="15.75" x14ac:dyDescent="0.2">
      <c r="A2474" s="151"/>
      <c r="B2474" s="152"/>
      <c r="C2474" s="152"/>
      <c r="D2474" s="148"/>
      <c r="E2474" s="96"/>
      <c r="F2474" s="96"/>
      <c r="G2474" s="152"/>
      <c r="H2474" s="153"/>
      <c r="I2474" s="157"/>
      <c r="J2474" s="149"/>
      <c r="K2474" s="99"/>
      <c r="L2474" s="173"/>
      <c r="M2474" s="94"/>
      <c r="N2474" s="100"/>
      <c r="O2474" s="415"/>
      <c r="P2474" s="416"/>
    </row>
    <row r="2475" spans="1:16" ht="16.5" thickBot="1" x14ac:dyDescent="0.25">
      <c r="A2475" s="93"/>
      <c r="B2475" s="128"/>
      <c r="C2475" s="128"/>
      <c r="D2475" s="129"/>
      <c r="E2475" s="96"/>
      <c r="F2475" s="96"/>
      <c r="G2475" s="96"/>
      <c r="H2475" s="97"/>
      <c r="I2475" s="91"/>
      <c r="J2475" s="98"/>
      <c r="K2475" s="92"/>
      <c r="L2475" s="174"/>
      <c r="M2475" s="163"/>
      <c r="N2475" s="101"/>
      <c r="O2475" s="417"/>
      <c r="P2475" s="418"/>
    </row>
    <row r="2476" spans="1:16" ht="16.5" thickBot="1" x14ac:dyDescent="0.25">
      <c r="A2476" s="265" t="s">
        <v>28</v>
      </c>
      <c r="B2476" s="104"/>
      <c r="C2476" s="105"/>
      <c r="D2476" s="106">
        <f>SUM(D2471:D2475)</f>
        <v>247</v>
      </c>
      <c r="E2476" s="107"/>
      <c r="F2476" s="107"/>
      <c r="G2476" s="118">
        <f>SUM(G2471:G2475)</f>
        <v>30.8658</v>
      </c>
      <c r="H2476" s="105"/>
      <c r="I2476" s="118">
        <f>SUM(I2471:I2475)</f>
        <v>750.03894000000003</v>
      </c>
      <c r="J2476" s="109">
        <f>D2476/G2476</f>
        <v>8.0023845161959191</v>
      </c>
      <c r="K2476" s="110"/>
      <c r="L2476" s="175"/>
      <c r="M2476" s="111"/>
      <c r="N2476" s="112"/>
      <c r="O2476" s="419"/>
      <c r="P2476" s="420"/>
    </row>
    <row r="2477" spans="1:16" ht="15.75" x14ac:dyDescent="0.2">
      <c r="A2477" s="76"/>
      <c r="B2477" s="113"/>
      <c r="C2477" s="113"/>
      <c r="D2477" s="113"/>
      <c r="E2477" s="113"/>
      <c r="F2477" s="113"/>
      <c r="G2477" s="113"/>
      <c r="H2477" s="113"/>
      <c r="I2477" s="76"/>
      <c r="J2477" s="76"/>
      <c r="K2477" s="76"/>
      <c r="L2477" s="76"/>
      <c r="M2477" s="76"/>
      <c r="N2477" s="76"/>
      <c r="O2477" s="113"/>
      <c r="P2477" s="114"/>
    </row>
    <row r="2478" spans="1:16" ht="15.75" x14ac:dyDescent="0.2">
      <c r="A2478" s="76"/>
      <c r="B2478" s="113"/>
      <c r="C2478" s="113"/>
      <c r="D2478" s="113"/>
      <c r="E2478" s="113"/>
      <c r="F2478" s="113"/>
      <c r="G2478" s="113"/>
      <c r="H2478" s="113"/>
      <c r="I2478" s="76"/>
      <c r="J2478" s="76"/>
      <c r="K2478" s="76"/>
      <c r="L2478" s="76"/>
      <c r="M2478" s="76"/>
      <c r="N2478" s="76"/>
      <c r="O2478" s="113"/>
      <c r="P2478" s="114"/>
    </row>
    <row r="2479" spans="1:16" ht="15.75" x14ac:dyDescent="0.2">
      <c r="A2479" s="76"/>
      <c r="B2479" s="113"/>
      <c r="C2479" s="113"/>
      <c r="D2479" s="113"/>
      <c r="E2479" s="113"/>
      <c r="F2479" s="113"/>
      <c r="G2479" s="113"/>
      <c r="H2479" s="113"/>
      <c r="I2479" s="76"/>
      <c r="J2479" s="76"/>
      <c r="K2479" s="76"/>
      <c r="L2479" s="76"/>
      <c r="M2479" s="1"/>
      <c r="N2479" s="1"/>
      <c r="O2479" s="3"/>
      <c r="P2479" s="114"/>
    </row>
    <row r="2480" spans="1:16" ht="15.75" x14ac:dyDescent="0.2">
      <c r="A2480" s="115"/>
      <c r="B2480" s="398" t="s">
        <v>29</v>
      </c>
      <c r="C2480" s="398"/>
      <c r="D2480" s="398"/>
      <c r="E2480" s="116"/>
      <c r="F2480" s="116"/>
      <c r="G2480" s="116"/>
      <c r="H2480" s="115"/>
      <c r="I2480" s="116" t="s">
        <v>30</v>
      </c>
      <c r="J2480" s="115"/>
      <c r="K2480" s="116"/>
      <c r="L2480" s="116"/>
      <c r="M2480" s="116"/>
      <c r="N2480" s="116" t="s">
        <v>31</v>
      </c>
      <c r="O2480" s="116"/>
      <c r="P2480" s="117"/>
    </row>
    <row r="2481" spans="1:16" ht="15.75" x14ac:dyDescent="0.2">
      <c r="A2481" s="116"/>
      <c r="B2481" s="399" t="s">
        <v>185</v>
      </c>
      <c r="C2481" s="399"/>
      <c r="D2481" s="399"/>
      <c r="E2481" s="76"/>
      <c r="F2481" s="76"/>
      <c r="G2481" s="76"/>
      <c r="H2481" s="115"/>
      <c r="I2481" s="76" t="s">
        <v>199</v>
      </c>
      <c r="J2481" s="115"/>
      <c r="K2481" s="76"/>
      <c r="L2481" s="76"/>
      <c r="M2481" s="76"/>
      <c r="N2481" s="76" t="s">
        <v>182</v>
      </c>
      <c r="O2481" s="76"/>
      <c r="P2481" s="117"/>
    </row>
    <row r="2482" spans="1:16" ht="15.75" x14ac:dyDescent="0.2">
      <c r="A2482" s="399" t="s">
        <v>183</v>
      </c>
      <c r="B2482" s="399"/>
      <c r="C2482" s="399"/>
      <c r="D2482" s="399"/>
      <c r="E2482" s="399"/>
      <c r="F2482" s="76"/>
      <c r="G2482" s="76"/>
      <c r="H2482" s="115"/>
      <c r="I2482" s="76" t="s">
        <v>201</v>
      </c>
      <c r="J2482" s="115"/>
      <c r="K2482" s="76"/>
      <c r="L2482" s="76"/>
      <c r="M2482" s="76"/>
      <c r="N2482" s="76" t="s">
        <v>124</v>
      </c>
      <c r="O2482" s="76"/>
      <c r="P2482" s="117"/>
    </row>
    <row r="2483" spans="1:16" x14ac:dyDescent="0.2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</row>
    <row r="2484" spans="1:16" x14ac:dyDescent="0.2">
      <c r="A2484" s="414" t="s">
        <v>224</v>
      </c>
      <c r="B2484" s="414"/>
      <c r="C2484" s="414"/>
      <c r="D2484" s="414"/>
      <c r="E2484" s="414"/>
      <c r="F2484"/>
      <c r="G2484"/>
      <c r="H2484"/>
      <c r="I2484"/>
      <c r="J2484"/>
      <c r="K2484"/>
      <c r="L2484"/>
      <c r="M2484"/>
      <c r="N2484"/>
      <c r="O2484"/>
      <c r="P2484"/>
    </row>
    <row r="2485" spans="1:16" x14ac:dyDescent="0.2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</row>
    <row r="2486" spans="1:16" x14ac:dyDescent="0.2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</row>
    <row r="2487" spans="1:16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</row>
    <row r="2488" spans="1:16" x14ac:dyDescent="0.2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</row>
    <row r="2489" spans="1:16" ht="15.75" x14ac:dyDescent="0.2">
      <c r="A2489" s="399" t="s">
        <v>164</v>
      </c>
      <c r="B2489" s="399"/>
      <c r="C2489" s="399"/>
      <c r="D2489" s="399"/>
      <c r="E2489" s="399"/>
      <c r="F2489" s="399"/>
      <c r="G2489" s="399"/>
      <c r="H2489" s="399"/>
      <c r="I2489" s="399"/>
      <c r="J2489" s="399"/>
      <c r="K2489" s="399"/>
      <c r="L2489" s="399"/>
      <c r="M2489" s="399"/>
      <c r="N2489" s="399"/>
      <c r="O2489" s="399"/>
      <c r="P2489" s="399"/>
    </row>
    <row r="2490" spans="1:16" ht="15.75" x14ac:dyDescent="0.2">
      <c r="A2490" s="399" t="s">
        <v>1</v>
      </c>
      <c r="B2490" s="399"/>
      <c r="C2490" s="399"/>
      <c r="D2490" s="399"/>
      <c r="E2490" s="399"/>
      <c r="F2490" s="399"/>
      <c r="G2490" s="399"/>
      <c r="H2490" s="399"/>
      <c r="I2490" s="399"/>
      <c r="J2490" s="399"/>
      <c r="K2490" s="399"/>
      <c r="L2490" s="399"/>
      <c r="M2490" s="399"/>
      <c r="N2490" s="399"/>
      <c r="O2490" s="399"/>
      <c r="P2490" s="399"/>
    </row>
    <row r="2491" spans="1:16" ht="15.75" x14ac:dyDescent="0.2">
      <c r="A2491" s="399"/>
      <c r="B2491" s="399"/>
      <c r="C2491" s="399"/>
      <c r="D2491" s="399"/>
      <c r="E2491" s="399"/>
      <c r="F2491" s="399"/>
      <c r="G2491" s="399"/>
      <c r="H2491" s="399"/>
      <c r="I2491" s="399"/>
      <c r="J2491" s="399"/>
      <c r="K2491" s="399"/>
      <c r="L2491" s="399"/>
      <c r="M2491" s="399"/>
      <c r="N2491" s="399"/>
      <c r="O2491" s="399"/>
      <c r="P2491" s="399"/>
    </row>
    <row r="2492" spans="1:16" ht="15.75" x14ac:dyDescent="0.2">
      <c r="A2492" s="421" t="s">
        <v>256</v>
      </c>
      <c r="B2492" s="421"/>
      <c r="C2492" s="421"/>
      <c r="D2492" s="421"/>
      <c r="E2492" s="421"/>
      <c r="F2492" s="421"/>
      <c r="G2492" s="421"/>
      <c r="H2492" s="421"/>
      <c r="I2492" s="421"/>
      <c r="J2492" s="421"/>
      <c r="K2492" s="421"/>
      <c r="L2492" s="421"/>
      <c r="M2492" s="421"/>
      <c r="N2492" s="421"/>
      <c r="O2492" s="421"/>
      <c r="P2492" s="421"/>
    </row>
    <row r="2493" spans="1:16" ht="15.75" x14ac:dyDescent="0.2">
      <c r="A2493" s="77"/>
      <c r="B2493" s="77"/>
      <c r="C2493" s="77"/>
      <c r="D2493" s="77"/>
      <c r="E2493" s="77"/>
      <c r="F2493" s="77"/>
      <c r="G2493" s="77"/>
      <c r="H2493" s="77"/>
      <c r="I2493" s="77"/>
      <c r="J2493" s="77"/>
      <c r="K2493" s="77"/>
      <c r="L2493" s="77"/>
      <c r="M2493" s="77"/>
      <c r="N2493" s="77"/>
      <c r="O2493" s="77"/>
      <c r="P2493" s="77"/>
    </row>
    <row r="2494" spans="1:16" ht="16.5" thickBot="1" x14ac:dyDescent="0.25">
      <c r="A2494" s="77"/>
      <c r="B2494" s="77"/>
      <c r="C2494" s="77"/>
      <c r="D2494" s="77"/>
      <c r="E2494" s="77"/>
      <c r="F2494" s="77"/>
      <c r="G2494" s="77"/>
      <c r="H2494" s="77"/>
      <c r="I2494" s="77"/>
      <c r="J2494" s="77"/>
      <c r="K2494" s="77"/>
      <c r="L2494" s="77"/>
      <c r="M2494" s="77"/>
      <c r="N2494" s="77"/>
      <c r="O2494" s="77"/>
      <c r="P2494" s="77"/>
    </row>
    <row r="2495" spans="1:16" ht="16.5" thickBot="1" x14ac:dyDescent="0.25">
      <c r="A2495" s="78" t="s">
        <v>2</v>
      </c>
      <c r="B2495" s="408" t="s">
        <v>126</v>
      </c>
      <c r="C2495" s="409"/>
      <c r="D2495" s="79" t="s">
        <v>3</v>
      </c>
      <c r="E2495" s="408">
        <v>2019</v>
      </c>
      <c r="F2495" s="410"/>
      <c r="G2495" s="410"/>
      <c r="H2495" s="409"/>
      <c r="I2495" s="79" t="s">
        <v>4</v>
      </c>
      <c r="J2495" s="80" t="s">
        <v>190</v>
      </c>
      <c r="K2495" s="80"/>
      <c r="L2495" s="80"/>
      <c r="M2495" s="80" t="s">
        <v>5</v>
      </c>
      <c r="N2495" s="408" t="s">
        <v>170</v>
      </c>
      <c r="O2495" s="410"/>
      <c r="P2495" s="413"/>
    </row>
    <row r="2496" spans="1:16" ht="16.5" thickBot="1" x14ac:dyDescent="0.25">
      <c r="A2496" s="77"/>
      <c r="B2496" s="77"/>
      <c r="C2496" s="77"/>
      <c r="D2496" s="77"/>
      <c r="E2496" s="77"/>
      <c r="F2496" s="77"/>
      <c r="G2496" s="77"/>
      <c r="H2496" s="77"/>
      <c r="I2496" s="77"/>
      <c r="J2496" s="77"/>
      <c r="K2496" s="77"/>
      <c r="L2496" s="77"/>
      <c r="M2496" s="77"/>
      <c r="N2496" s="77"/>
      <c r="O2496" s="77"/>
      <c r="P2496" s="77"/>
    </row>
    <row r="2497" spans="1:16" ht="16.5" thickBot="1" x14ac:dyDescent="0.25">
      <c r="A2497" s="78" t="s">
        <v>6</v>
      </c>
      <c r="B2497" s="408" t="s">
        <v>171</v>
      </c>
      <c r="C2497" s="409"/>
      <c r="D2497" s="79" t="s">
        <v>7</v>
      </c>
      <c r="E2497" s="408" t="s">
        <v>172</v>
      </c>
      <c r="F2497" s="410"/>
      <c r="G2497" s="410"/>
      <c r="H2497" s="409"/>
      <c r="I2497" s="79" t="s">
        <v>8</v>
      </c>
      <c r="J2497" s="80">
        <v>17</v>
      </c>
      <c r="K2497" s="80"/>
      <c r="L2497" s="80"/>
      <c r="M2497" s="80" t="s">
        <v>9</v>
      </c>
      <c r="N2497" s="80"/>
      <c r="O2497" s="178"/>
      <c r="P2497" s="179">
        <v>50</v>
      </c>
    </row>
    <row r="2498" spans="1:16" ht="16.5" thickBot="1" x14ac:dyDescent="0.25">
      <c r="A2498" s="77"/>
      <c r="B2498" s="77"/>
      <c r="C2498" s="77"/>
      <c r="D2498" s="77"/>
      <c r="E2498" s="77"/>
      <c r="F2498" s="77"/>
      <c r="G2498" s="77"/>
      <c r="H2498" s="77"/>
      <c r="I2498" s="77"/>
      <c r="J2498" s="77"/>
      <c r="K2498" s="77"/>
      <c r="L2498" s="77"/>
      <c r="M2498" s="77"/>
      <c r="N2498" s="77"/>
      <c r="O2498" s="77"/>
      <c r="P2498" s="77"/>
    </row>
    <row r="2499" spans="1:16" ht="16.5" thickBot="1" x14ac:dyDescent="0.25">
      <c r="A2499" s="411" t="s">
        <v>10</v>
      </c>
      <c r="B2499" s="412"/>
      <c r="C2499" s="408" t="s">
        <v>165</v>
      </c>
      <c r="D2499" s="410"/>
      <c r="E2499" s="410"/>
      <c r="F2499" s="410"/>
      <c r="G2499" s="410"/>
      <c r="H2499" s="410"/>
      <c r="I2499" s="410"/>
      <c r="J2499" s="410"/>
      <c r="K2499" s="410"/>
      <c r="L2499" s="410"/>
      <c r="M2499" s="410"/>
      <c r="N2499" s="410"/>
      <c r="O2499" s="410"/>
      <c r="P2499" s="413"/>
    </row>
    <row r="2500" spans="1:16" ht="16.5" thickBot="1" x14ac:dyDescent="0.25">
      <c r="A2500" s="77"/>
      <c r="B2500" s="77"/>
      <c r="C2500" s="77"/>
      <c r="D2500" s="77"/>
      <c r="E2500" s="77"/>
      <c r="F2500" s="77"/>
      <c r="G2500" s="77"/>
      <c r="H2500" s="77"/>
      <c r="I2500" s="77"/>
      <c r="J2500" s="77"/>
      <c r="K2500" s="77"/>
      <c r="L2500" s="77"/>
      <c r="M2500" s="77"/>
      <c r="N2500" s="77"/>
      <c r="O2500" s="77"/>
      <c r="P2500" s="77"/>
    </row>
    <row r="2501" spans="1:16" ht="16.5" thickBot="1" x14ac:dyDescent="0.25">
      <c r="A2501" s="411" t="s">
        <v>11</v>
      </c>
      <c r="B2501" s="412"/>
      <c r="C2501" s="408" t="s">
        <v>194</v>
      </c>
      <c r="D2501" s="410"/>
      <c r="E2501" s="410"/>
      <c r="F2501" s="410"/>
      <c r="G2501" s="410"/>
      <c r="H2501" s="410"/>
      <c r="I2501" s="410"/>
      <c r="J2501" s="410"/>
      <c r="K2501" s="410"/>
      <c r="L2501" s="410"/>
      <c r="M2501" s="410"/>
      <c r="N2501" s="410"/>
      <c r="O2501" s="410"/>
      <c r="P2501" s="413"/>
    </row>
    <row r="2502" spans="1:16" ht="16.5" thickBot="1" x14ac:dyDescent="0.25">
      <c r="A2502" s="81"/>
      <c r="B2502" s="81"/>
      <c r="C2502" s="81"/>
      <c r="D2502" s="81"/>
      <c r="E2502" s="81"/>
      <c r="F2502" s="81"/>
      <c r="G2502" s="81"/>
      <c r="H2502" s="81"/>
      <c r="I2502" s="81"/>
      <c r="J2502" s="81"/>
      <c r="K2502" s="81"/>
      <c r="L2502" s="81"/>
      <c r="M2502" s="81"/>
      <c r="N2502" s="81"/>
      <c r="O2502" s="81"/>
      <c r="P2502" s="81"/>
    </row>
    <row r="2503" spans="1:16" ht="16.5" thickBot="1" x14ac:dyDescent="0.25">
      <c r="A2503" s="400" t="s">
        <v>12</v>
      </c>
      <c r="B2503" s="402" t="s">
        <v>13</v>
      </c>
      <c r="C2503" s="403"/>
      <c r="D2503" s="404" t="s">
        <v>220</v>
      </c>
      <c r="E2503" s="391" t="s">
        <v>15</v>
      </c>
      <c r="F2503" s="392"/>
      <c r="G2503" s="392"/>
      <c r="H2503" s="392"/>
      <c r="I2503" s="393"/>
      <c r="J2503" s="404" t="s">
        <v>16</v>
      </c>
      <c r="K2503" s="404" t="s">
        <v>17</v>
      </c>
      <c r="L2503" s="391" t="s">
        <v>18</v>
      </c>
      <c r="M2503" s="392"/>
      <c r="N2503" s="393"/>
      <c r="O2503" s="394" t="s">
        <v>115</v>
      </c>
      <c r="P2503" s="395"/>
    </row>
    <row r="2504" spans="1:16" ht="32.25" thickBot="1" x14ac:dyDescent="0.25">
      <c r="A2504" s="401"/>
      <c r="B2504" s="82" t="s">
        <v>19</v>
      </c>
      <c r="C2504" s="83" t="s">
        <v>20</v>
      </c>
      <c r="D2504" s="405"/>
      <c r="E2504" s="84" t="s">
        <v>21</v>
      </c>
      <c r="F2504" s="84" t="s">
        <v>22</v>
      </c>
      <c r="G2504" s="85" t="s">
        <v>23</v>
      </c>
      <c r="H2504" s="119" t="s">
        <v>24</v>
      </c>
      <c r="I2504" s="86" t="s">
        <v>25</v>
      </c>
      <c r="J2504" s="405"/>
      <c r="K2504" s="405"/>
      <c r="L2504" s="176" t="s">
        <v>223</v>
      </c>
      <c r="M2504" s="85" t="s">
        <v>221</v>
      </c>
      <c r="N2504" s="83" t="s">
        <v>222</v>
      </c>
      <c r="O2504" s="396"/>
      <c r="P2504" s="397"/>
    </row>
    <row r="2505" spans="1:16" ht="15.75" x14ac:dyDescent="0.2">
      <c r="A2505" s="151">
        <v>45692</v>
      </c>
      <c r="B2505" s="152"/>
      <c r="C2505" s="152">
        <v>202885</v>
      </c>
      <c r="D2505" s="148"/>
      <c r="E2505" s="96"/>
      <c r="F2505" s="96"/>
      <c r="G2505" s="152"/>
      <c r="H2505" s="153"/>
      <c r="I2505" s="157"/>
      <c r="J2505" s="149"/>
      <c r="K2505" s="99"/>
      <c r="L2505" s="173"/>
      <c r="M2505" s="94"/>
      <c r="N2505" s="100"/>
      <c r="O2505" s="406"/>
      <c r="P2505" s="407"/>
    </row>
    <row r="2506" spans="1:16" ht="15.75" x14ac:dyDescent="0.2">
      <c r="A2506" s="151">
        <v>45702</v>
      </c>
      <c r="B2506" s="152">
        <v>202885</v>
      </c>
      <c r="C2506" s="152">
        <v>203342</v>
      </c>
      <c r="D2506" s="148">
        <f>+C2506-B2506</f>
        <v>457</v>
      </c>
      <c r="E2506" s="96" t="s">
        <v>386</v>
      </c>
      <c r="F2506" s="96" t="s">
        <v>387</v>
      </c>
      <c r="G2506" s="152">
        <v>28.455300000000001</v>
      </c>
      <c r="H2506" s="153">
        <v>24.6</v>
      </c>
      <c r="I2506" s="157">
        <f>G2506*H2506</f>
        <v>700.00038000000006</v>
      </c>
      <c r="J2506" s="149">
        <f>D2506/G2506</f>
        <v>16.06027699584963</v>
      </c>
      <c r="K2506" s="99">
        <v>45702</v>
      </c>
      <c r="L2506" s="173" t="s">
        <v>227</v>
      </c>
      <c r="M2506" s="94" t="s">
        <v>261</v>
      </c>
      <c r="N2506" s="100" t="s">
        <v>331</v>
      </c>
      <c r="O2506" s="406" t="s">
        <v>344</v>
      </c>
      <c r="P2506" s="407"/>
    </row>
    <row r="2507" spans="1:16" ht="15.75" x14ac:dyDescent="0.2">
      <c r="A2507" s="151"/>
      <c r="B2507" s="155"/>
      <c r="C2507" s="152"/>
      <c r="D2507" s="148">
        <f>+C2507-B2507</f>
        <v>0</v>
      </c>
      <c r="E2507" s="96"/>
      <c r="F2507" s="96"/>
      <c r="G2507" s="152"/>
      <c r="H2507" s="153"/>
      <c r="I2507" s="157">
        <f>G2507*H2507</f>
        <v>0</v>
      </c>
      <c r="J2507" s="149" t="e">
        <f>D2507/G2507</f>
        <v>#DIV/0!</v>
      </c>
      <c r="K2507" s="99"/>
      <c r="L2507" s="173"/>
      <c r="M2507" s="94"/>
      <c r="N2507" s="100"/>
      <c r="O2507" s="406"/>
      <c r="P2507" s="407"/>
    </row>
    <row r="2508" spans="1:16" ht="16.5" thickBot="1" x14ac:dyDescent="0.25">
      <c r="A2508" s="93"/>
      <c r="B2508" s="128"/>
      <c r="C2508" s="128"/>
      <c r="D2508" s="129"/>
      <c r="E2508" s="96"/>
      <c r="F2508" s="96"/>
      <c r="G2508" s="96"/>
      <c r="H2508" s="97"/>
      <c r="I2508" s="91"/>
      <c r="J2508" s="98"/>
      <c r="K2508" s="92"/>
      <c r="L2508" s="174"/>
      <c r="M2508" s="163"/>
      <c r="N2508" s="101"/>
      <c r="O2508" s="417"/>
      <c r="P2508" s="418"/>
    </row>
    <row r="2509" spans="1:16" ht="16.5" thickBot="1" x14ac:dyDescent="0.25">
      <c r="A2509" s="282" t="s">
        <v>28</v>
      </c>
      <c r="B2509" s="104"/>
      <c r="C2509" s="105"/>
      <c r="D2509" s="106">
        <f>SUM(D2505:D2508)</f>
        <v>457</v>
      </c>
      <c r="E2509" s="107"/>
      <c r="F2509" s="107"/>
      <c r="G2509" s="118">
        <f>SUM(G2505:G2508)</f>
        <v>28.455300000000001</v>
      </c>
      <c r="H2509" s="105"/>
      <c r="I2509" s="118">
        <f>SUM(I2505:I2508)</f>
        <v>700.00038000000006</v>
      </c>
      <c r="J2509" s="109">
        <f>D2509/G2509</f>
        <v>16.06027699584963</v>
      </c>
      <c r="K2509" s="110"/>
      <c r="L2509" s="175"/>
      <c r="M2509" s="111"/>
      <c r="N2509" s="112"/>
      <c r="O2509" s="419"/>
      <c r="P2509" s="420"/>
    </row>
    <row r="2510" spans="1:16" ht="15.75" x14ac:dyDescent="0.2">
      <c r="A2510" s="76"/>
      <c r="B2510" s="113"/>
      <c r="C2510" s="113"/>
      <c r="D2510" s="113"/>
      <c r="E2510" s="113"/>
      <c r="F2510" s="113"/>
      <c r="G2510" s="113"/>
      <c r="H2510" s="113"/>
      <c r="I2510" s="76"/>
      <c r="J2510" s="76"/>
      <c r="K2510" s="76"/>
      <c r="L2510" s="76"/>
      <c r="M2510" s="76"/>
      <c r="N2510" s="76"/>
      <c r="O2510" s="113"/>
      <c r="P2510" s="114"/>
    </row>
    <row r="2511" spans="1:16" ht="15.75" x14ac:dyDescent="0.2">
      <c r="A2511" s="76"/>
      <c r="B2511" s="113"/>
      <c r="C2511" s="113"/>
      <c r="D2511" s="113"/>
      <c r="E2511" s="113"/>
      <c r="F2511" s="113"/>
      <c r="G2511" s="113"/>
      <c r="H2511" s="113"/>
      <c r="I2511" s="76"/>
      <c r="J2511" s="76"/>
      <c r="K2511" s="76"/>
      <c r="L2511" s="76"/>
      <c r="M2511" s="76"/>
      <c r="N2511" s="76"/>
      <c r="O2511" s="113"/>
      <c r="P2511" s="114"/>
    </row>
    <row r="2512" spans="1:16" ht="15.75" x14ac:dyDescent="0.2">
      <c r="A2512" s="76"/>
      <c r="B2512" s="113"/>
      <c r="C2512" s="113"/>
      <c r="D2512" s="113"/>
      <c r="E2512" s="113"/>
      <c r="F2512" s="113"/>
      <c r="G2512" s="113"/>
      <c r="H2512" s="113"/>
      <c r="I2512" s="76"/>
      <c r="J2512" s="76"/>
      <c r="K2512" s="76"/>
      <c r="L2512" s="76"/>
      <c r="M2512" s="1"/>
      <c r="N2512" s="1"/>
      <c r="O2512" s="3"/>
      <c r="P2512" s="114"/>
    </row>
    <row r="2513" spans="1:16" ht="15.75" x14ac:dyDescent="0.2">
      <c r="A2513" s="115"/>
      <c r="B2513" s="398" t="s">
        <v>29</v>
      </c>
      <c r="C2513" s="398"/>
      <c r="D2513" s="398"/>
      <c r="E2513" s="116"/>
      <c r="F2513" s="116"/>
      <c r="G2513" s="116"/>
      <c r="H2513" s="115"/>
      <c r="I2513" s="116" t="s">
        <v>30</v>
      </c>
      <c r="J2513" s="115"/>
      <c r="K2513" s="116"/>
      <c r="L2513" s="116"/>
      <c r="M2513" s="116"/>
      <c r="N2513" s="116" t="s">
        <v>31</v>
      </c>
      <c r="O2513" s="116"/>
      <c r="P2513" s="117"/>
    </row>
    <row r="2514" spans="1:16" ht="15.75" x14ac:dyDescent="0.2">
      <c r="A2514" s="116"/>
      <c r="B2514" s="399" t="s">
        <v>185</v>
      </c>
      <c r="C2514" s="399"/>
      <c r="D2514" s="399"/>
      <c r="E2514" s="76"/>
      <c r="F2514" s="76"/>
      <c r="G2514" s="76"/>
      <c r="H2514" s="115"/>
      <c r="I2514" s="76" t="s">
        <v>388</v>
      </c>
      <c r="J2514" s="115"/>
      <c r="K2514" s="76"/>
      <c r="L2514" s="76"/>
      <c r="M2514" s="76"/>
      <c r="N2514" s="76" t="s">
        <v>182</v>
      </c>
      <c r="O2514" s="76"/>
      <c r="P2514" s="117"/>
    </row>
    <row r="2515" spans="1:16" ht="15.75" x14ac:dyDescent="0.2">
      <c r="A2515" s="399" t="s">
        <v>183</v>
      </c>
      <c r="B2515" s="399"/>
      <c r="C2515" s="399"/>
      <c r="D2515" s="399"/>
      <c r="E2515" s="399"/>
      <c r="F2515" s="76"/>
      <c r="G2515" s="76"/>
      <c r="H2515" s="115"/>
      <c r="I2515" s="76" t="s">
        <v>201</v>
      </c>
      <c r="J2515" s="115"/>
      <c r="K2515" s="76"/>
      <c r="L2515" s="76"/>
      <c r="M2515" s="76"/>
      <c r="N2515" s="76" t="s">
        <v>124</v>
      </c>
      <c r="O2515" s="76"/>
      <c r="P2515" s="117"/>
    </row>
    <row r="2516" spans="1:16" x14ac:dyDescent="0.2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</row>
    <row r="2517" spans="1:16" x14ac:dyDescent="0.2">
      <c r="A2517" s="414" t="s">
        <v>224</v>
      </c>
      <c r="B2517" s="414"/>
      <c r="C2517" s="414"/>
      <c r="D2517" s="414"/>
      <c r="E2517" s="414"/>
      <c r="F2517"/>
      <c r="G2517"/>
      <c r="H2517"/>
      <c r="I2517"/>
      <c r="J2517"/>
      <c r="K2517"/>
      <c r="L2517"/>
      <c r="M2517"/>
      <c r="N2517"/>
      <c r="O2517"/>
      <c r="P2517"/>
    </row>
    <row r="2518" spans="1:16" x14ac:dyDescent="0.2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</row>
    <row r="2519" spans="1:16" x14ac:dyDescent="0.2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</row>
    <row r="2520" spans="1:16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</row>
    <row r="2521" spans="1:16" x14ac:dyDescent="0.2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</row>
    <row r="2522" spans="1:16" ht="15.75" x14ac:dyDescent="0.2">
      <c r="A2522" s="399" t="s">
        <v>164</v>
      </c>
      <c r="B2522" s="399"/>
      <c r="C2522" s="399"/>
      <c r="D2522" s="399"/>
      <c r="E2522" s="399"/>
      <c r="F2522" s="399"/>
      <c r="G2522" s="399"/>
      <c r="H2522" s="399"/>
      <c r="I2522" s="399"/>
      <c r="J2522" s="399"/>
      <c r="K2522" s="399"/>
      <c r="L2522" s="399"/>
      <c r="M2522" s="399"/>
      <c r="N2522" s="399"/>
      <c r="O2522" s="399"/>
      <c r="P2522" s="399"/>
    </row>
    <row r="2523" spans="1:16" ht="15.75" x14ac:dyDescent="0.2">
      <c r="A2523" s="399" t="s">
        <v>1</v>
      </c>
      <c r="B2523" s="399"/>
      <c r="C2523" s="399"/>
      <c r="D2523" s="399"/>
      <c r="E2523" s="399"/>
      <c r="F2523" s="399"/>
      <c r="G2523" s="399"/>
      <c r="H2523" s="399"/>
      <c r="I2523" s="399"/>
      <c r="J2523" s="399"/>
      <c r="K2523" s="399"/>
      <c r="L2523" s="399"/>
      <c r="M2523" s="399"/>
      <c r="N2523" s="399"/>
      <c r="O2523" s="399"/>
      <c r="P2523" s="399"/>
    </row>
    <row r="2524" spans="1:16" ht="15.75" x14ac:dyDescent="0.2">
      <c r="A2524" s="399"/>
      <c r="B2524" s="399"/>
      <c r="C2524" s="399"/>
      <c r="D2524" s="399"/>
      <c r="E2524" s="399"/>
      <c r="F2524" s="399"/>
      <c r="G2524" s="399"/>
      <c r="H2524" s="399"/>
      <c r="I2524" s="399"/>
      <c r="J2524" s="399"/>
      <c r="K2524" s="399"/>
      <c r="L2524" s="399"/>
      <c r="M2524" s="399"/>
      <c r="N2524" s="399"/>
      <c r="O2524" s="399"/>
      <c r="P2524" s="399"/>
    </row>
    <row r="2525" spans="1:16" ht="15.75" x14ac:dyDescent="0.2">
      <c r="A2525" s="421" t="s">
        <v>256</v>
      </c>
      <c r="B2525" s="421"/>
      <c r="C2525" s="421"/>
      <c r="D2525" s="421"/>
      <c r="E2525" s="421"/>
      <c r="F2525" s="421"/>
      <c r="G2525" s="421"/>
      <c r="H2525" s="421"/>
      <c r="I2525" s="421"/>
      <c r="J2525" s="421"/>
      <c r="K2525" s="421"/>
      <c r="L2525" s="421"/>
      <c r="M2525" s="421"/>
      <c r="N2525" s="421"/>
      <c r="O2525" s="421"/>
      <c r="P2525" s="421"/>
    </row>
    <row r="2526" spans="1:16" ht="15.75" x14ac:dyDescent="0.2">
      <c r="A2526" s="77"/>
      <c r="B2526" s="77"/>
      <c r="C2526" s="77"/>
      <c r="D2526" s="77"/>
      <c r="E2526" s="77"/>
      <c r="F2526" s="77"/>
      <c r="G2526" s="77"/>
      <c r="H2526" s="77"/>
      <c r="I2526" s="77"/>
      <c r="J2526" s="77"/>
      <c r="K2526" s="77"/>
      <c r="L2526" s="77"/>
      <c r="M2526" s="77"/>
      <c r="N2526" s="77"/>
      <c r="O2526" s="77"/>
      <c r="P2526" s="77"/>
    </row>
    <row r="2527" spans="1:16" ht="16.5" thickBot="1" x14ac:dyDescent="0.25">
      <c r="A2527" s="77"/>
      <c r="B2527" s="77"/>
      <c r="C2527" s="77"/>
      <c r="D2527" s="77"/>
      <c r="E2527" s="77"/>
      <c r="F2527" s="77"/>
      <c r="G2527" s="77"/>
      <c r="H2527" s="77"/>
      <c r="I2527" s="77"/>
      <c r="J2527" s="77"/>
      <c r="K2527" s="77"/>
      <c r="L2527" s="77"/>
      <c r="M2527" s="77"/>
      <c r="N2527" s="77"/>
      <c r="O2527" s="77"/>
      <c r="P2527" s="77"/>
    </row>
    <row r="2528" spans="1:16" ht="16.5" thickBot="1" x14ac:dyDescent="0.25">
      <c r="A2528" s="78" t="s">
        <v>2</v>
      </c>
      <c r="B2528" s="408" t="s">
        <v>126</v>
      </c>
      <c r="C2528" s="409"/>
      <c r="D2528" s="79" t="s">
        <v>3</v>
      </c>
      <c r="E2528" s="408">
        <v>2019</v>
      </c>
      <c r="F2528" s="410"/>
      <c r="G2528" s="410"/>
      <c r="H2528" s="409"/>
      <c r="I2528" s="79" t="s">
        <v>4</v>
      </c>
      <c r="J2528" s="80" t="s">
        <v>190</v>
      </c>
      <c r="K2528" s="80"/>
      <c r="L2528" s="80"/>
      <c r="M2528" s="80" t="s">
        <v>5</v>
      </c>
      <c r="N2528" s="408" t="s">
        <v>170</v>
      </c>
      <c r="O2528" s="410"/>
      <c r="P2528" s="413"/>
    </row>
    <row r="2529" spans="1:16" ht="16.5" thickBot="1" x14ac:dyDescent="0.25">
      <c r="A2529" s="77"/>
      <c r="B2529" s="77"/>
      <c r="C2529" s="77"/>
      <c r="D2529" s="77"/>
      <c r="E2529" s="77"/>
      <c r="F2529" s="77"/>
      <c r="G2529" s="77"/>
      <c r="H2529" s="77"/>
      <c r="I2529" s="77"/>
      <c r="J2529" s="77"/>
      <c r="K2529" s="77"/>
      <c r="L2529" s="77"/>
      <c r="M2529" s="77"/>
      <c r="N2529" s="77"/>
      <c r="O2529" s="77"/>
      <c r="P2529" s="77"/>
    </row>
    <row r="2530" spans="1:16" ht="16.5" thickBot="1" x14ac:dyDescent="0.25">
      <c r="A2530" s="78" t="s">
        <v>6</v>
      </c>
      <c r="B2530" s="408" t="s">
        <v>171</v>
      </c>
      <c r="C2530" s="409"/>
      <c r="D2530" s="79" t="s">
        <v>7</v>
      </c>
      <c r="E2530" s="408" t="s">
        <v>172</v>
      </c>
      <c r="F2530" s="410"/>
      <c r="G2530" s="410"/>
      <c r="H2530" s="409"/>
      <c r="I2530" s="79" t="s">
        <v>8</v>
      </c>
      <c r="J2530" s="80">
        <v>17</v>
      </c>
      <c r="K2530" s="80"/>
      <c r="L2530" s="80"/>
      <c r="M2530" s="80" t="s">
        <v>9</v>
      </c>
      <c r="N2530" s="80"/>
      <c r="O2530" s="178"/>
      <c r="P2530" s="179">
        <v>50</v>
      </c>
    </row>
    <row r="2531" spans="1:16" ht="16.5" thickBot="1" x14ac:dyDescent="0.25">
      <c r="A2531" s="77"/>
      <c r="B2531" s="77"/>
      <c r="C2531" s="77"/>
      <c r="D2531" s="77"/>
      <c r="E2531" s="77"/>
      <c r="F2531" s="77"/>
      <c r="G2531" s="77"/>
      <c r="H2531" s="77"/>
      <c r="I2531" s="77"/>
      <c r="J2531" s="77"/>
      <c r="K2531" s="77"/>
      <c r="L2531" s="77"/>
      <c r="M2531" s="77"/>
      <c r="N2531" s="77"/>
      <c r="O2531" s="77"/>
      <c r="P2531" s="77"/>
    </row>
    <row r="2532" spans="1:16" ht="16.5" thickBot="1" x14ac:dyDescent="0.25">
      <c r="A2532" s="411" t="s">
        <v>10</v>
      </c>
      <c r="B2532" s="412"/>
      <c r="C2532" s="408" t="s">
        <v>165</v>
      </c>
      <c r="D2532" s="410"/>
      <c r="E2532" s="410"/>
      <c r="F2532" s="410"/>
      <c r="G2532" s="410"/>
      <c r="H2532" s="410"/>
      <c r="I2532" s="410"/>
      <c r="J2532" s="410"/>
      <c r="K2532" s="410"/>
      <c r="L2532" s="410"/>
      <c r="M2532" s="410"/>
      <c r="N2532" s="410"/>
      <c r="O2532" s="410"/>
      <c r="P2532" s="413"/>
    </row>
    <row r="2533" spans="1:16" ht="16.5" thickBot="1" x14ac:dyDescent="0.25">
      <c r="A2533" s="77"/>
      <c r="B2533" s="77"/>
      <c r="C2533" s="77"/>
      <c r="D2533" s="77"/>
      <c r="E2533" s="77"/>
      <c r="F2533" s="77"/>
      <c r="G2533" s="77"/>
      <c r="H2533" s="77"/>
      <c r="I2533" s="77"/>
      <c r="J2533" s="77"/>
      <c r="K2533" s="77"/>
      <c r="L2533" s="77"/>
      <c r="M2533" s="77"/>
      <c r="N2533" s="77"/>
      <c r="O2533" s="77"/>
      <c r="P2533" s="77"/>
    </row>
    <row r="2534" spans="1:16" ht="16.5" thickBot="1" x14ac:dyDescent="0.25">
      <c r="A2534" s="411" t="s">
        <v>11</v>
      </c>
      <c r="B2534" s="412"/>
      <c r="C2534" s="408" t="s">
        <v>194</v>
      </c>
      <c r="D2534" s="410"/>
      <c r="E2534" s="410"/>
      <c r="F2534" s="410"/>
      <c r="G2534" s="410"/>
      <c r="H2534" s="410"/>
      <c r="I2534" s="410"/>
      <c r="J2534" s="410"/>
      <c r="K2534" s="410"/>
      <c r="L2534" s="410"/>
      <c r="M2534" s="410"/>
      <c r="N2534" s="410"/>
      <c r="O2534" s="410"/>
      <c r="P2534" s="413"/>
    </row>
    <row r="2535" spans="1:16" ht="16.5" thickBot="1" x14ac:dyDescent="0.25">
      <c r="A2535" s="81"/>
      <c r="B2535" s="81"/>
      <c r="C2535" s="81"/>
      <c r="D2535" s="81"/>
      <c r="E2535" s="81"/>
      <c r="F2535" s="81"/>
      <c r="G2535" s="81"/>
      <c r="H2535" s="81"/>
      <c r="I2535" s="81"/>
      <c r="J2535" s="81"/>
      <c r="K2535" s="81"/>
      <c r="L2535" s="81"/>
      <c r="M2535" s="81"/>
      <c r="N2535" s="81"/>
      <c r="O2535" s="81"/>
      <c r="P2535" s="81"/>
    </row>
    <row r="2536" spans="1:16" ht="16.5" thickBot="1" x14ac:dyDescent="0.25">
      <c r="A2536" s="400" t="s">
        <v>12</v>
      </c>
      <c r="B2536" s="402" t="s">
        <v>13</v>
      </c>
      <c r="C2536" s="403"/>
      <c r="D2536" s="404" t="s">
        <v>220</v>
      </c>
      <c r="E2536" s="391" t="s">
        <v>15</v>
      </c>
      <c r="F2536" s="392"/>
      <c r="G2536" s="392"/>
      <c r="H2536" s="392"/>
      <c r="I2536" s="393"/>
      <c r="J2536" s="404" t="s">
        <v>16</v>
      </c>
      <c r="K2536" s="404" t="s">
        <v>17</v>
      </c>
      <c r="L2536" s="391" t="s">
        <v>18</v>
      </c>
      <c r="M2536" s="392"/>
      <c r="N2536" s="393"/>
      <c r="O2536" s="394" t="s">
        <v>115</v>
      </c>
      <c r="P2536" s="395"/>
    </row>
    <row r="2537" spans="1:16" ht="32.25" thickBot="1" x14ac:dyDescent="0.25">
      <c r="A2537" s="401"/>
      <c r="B2537" s="82" t="s">
        <v>19</v>
      </c>
      <c r="C2537" s="83" t="s">
        <v>20</v>
      </c>
      <c r="D2537" s="405"/>
      <c r="E2537" s="84" t="s">
        <v>21</v>
      </c>
      <c r="F2537" s="84" t="s">
        <v>22</v>
      </c>
      <c r="G2537" s="85" t="s">
        <v>23</v>
      </c>
      <c r="H2537" s="119" t="s">
        <v>24</v>
      </c>
      <c r="I2537" s="86" t="s">
        <v>25</v>
      </c>
      <c r="J2537" s="405"/>
      <c r="K2537" s="405"/>
      <c r="L2537" s="176" t="s">
        <v>223</v>
      </c>
      <c r="M2537" s="85" t="s">
        <v>221</v>
      </c>
      <c r="N2537" s="83" t="s">
        <v>222</v>
      </c>
      <c r="O2537" s="396"/>
      <c r="P2537" s="397"/>
    </row>
    <row r="2538" spans="1:16" ht="15.75" x14ac:dyDescent="0.2">
      <c r="A2538" s="151">
        <v>45702</v>
      </c>
      <c r="B2538" s="152"/>
      <c r="C2538" s="152">
        <v>203342</v>
      </c>
      <c r="D2538" s="148"/>
      <c r="E2538" s="96"/>
      <c r="F2538" s="96"/>
      <c r="G2538" s="152"/>
      <c r="H2538" s="153"/>
      <c r="I2538" s="157"/>
      <c r="J2538" s="149"/>
      <c r="K2538" s="99"/>
      <c r="L2538" s="173"/>
      <c r="M2538" s="94"/>
      <c r="N2538" s="100"/>
      <c r="O2538" s="406"/>
      <c r="P2538" s="407"/>
    </row>
    <row r="2539" spans="1:16" ht="15.75" x14ac:dyDescent="0.2">
      <c r="A2539" s="151">
        <v>45707</v>
      </c>
      <c r="B2539" s="152">
        <v>203342</v>
      </c>
      <c r="C2539" s="152">
        <v>203783</v>
      </c>
      <c r="D2539" s="148">
        <f>+C2539-B2539</f>
        <v>441</v>
      </c>
      <c r="E2539" s="96" t="s">
        <v>406</v>
      </c>
      <c r="F2539" s="96" t="s">
        <v>398</v>
      </c>
      <c r="G2539" s="152">
        <v>29.702999999999999</v>
      </c>
      <c r="H2539" s="153">
        <v>25.25</v>
      </c>
      <c r="I2539" s="157">
        <f>G2539*H2539</f>
        <v>750.00075000000004</v>
      </c>
      <c r="J2539" s="149">
        <f>D2539/G2539</f>
        <v>14.846985153014847</v>
      </c>
      <c r="K2539" s="99">
        <v>45707</v>
      </c>
      <c r="L2539" s="173" t="s">
        <v>227</v>
      </c>
      <c r="M2539" s="94" t="s">
        <v>261</v>
      </c>
      <c r="N2539" s="100" t="s">
        <v>331</v>
      </c>
      <c r="O2539" s="406" t="s">
        <v>264</v>
      </c>
      <c r="P2539" s="407"/>
    </row>
    <row r="2540" spans="1:16" ht="15.75" x14ac:dyDescent="0.2">
      <c r="A2540" s="151"/>
      <c r="B2540" s="155"/>
      <c r="C2540" s="152"/>
      <c r="D2540" s="148">
        <f>+C2540-B2540</f>
        <v>0</v>
      </c>
      <c r="E2540" s="96"/>
      <c r="F2540" s="96"/>
      <c r="G2540" s="152"/>
      <c r="H2540" s="153"/>
      <c r="I2540" s="157">
        <f>G2540*H2540</f>
        <v>0</v>
      </c>
      <c r="J2540" s="149" t="e">
        <f>D2540/G2540</f>
        <v>#DIV/0!</v>
      </c>
      <c r="K2540" s="99"/>
      <c r="L2540" s="173"/>
      <c r="M2540" s="94"/>
      <c r="N2540" s="100"/>
      <c r="O2540" s="406"/>
      <c r="P2540" s="407"/>
    </row>
    <row r="2541" spans="1:16" ht="16.5" thickBot="1" x14ac:dyDescent="0.25">
      <c r="A2541" s="93"/>
      <c r="B2541" s="128"/>
      <c r="C2541" s="128"/>
      <c r="D2541" s="129"/>
      <c r="E2541" s="96"/>
      <c r="F2541" s="96"/>
      <c r="G2541" s="96"/>
      <c r="H2541" s="97"/>
      <c r="I2541" s="91"/>
      <c r="J2541" s="98"/>
      <c r="K2541" s="92"/>
      <c r="L2541" s="174"/>
      <c r="M2541" s="163"/>
      <c r="N2541" s="101"/>
      <c r="O2541" s="417"/>
      <c r="P2541" s="418"/>
    </row>
    <row r="2542" spans="1:16" ht="16.5" thickBot="1" x14ac:dyDescent="0.25">
      <c r="A2542" s="303" t="s">
        <v>28</v>
      </c>
      <c r="B2542" s="104"/>
      <c r="C2542" s="105"/>
      <c r="D2542" s="106">
        <f>SUM(D2538:D2541)</f>
        <v>441</v>
      </c>
      <c r="E2542" s="107"/>
      <c r="F2542" s="107"/>
      <c r="G2542" s="118">
        <f>SUM(G2538:G2541)</f>
        <v>29.702999999999999</v>
      </c>
      <c r="H2542" s="105"/>
      <c r="I2542" s="118">
        <f>SUM(I2538:I2541)</f>
        <v>750.00075000000004</v>
      </c>
      <c r="J2542" s="109">
        <f>D2542/G2542</f>
        <v>14.846985153014847</v>
      </c>
      <c r="K2542" s="110"/>
      <c r="L2542" s="175"/>
      <c r="M2542" s="111"/>
      <c r="N2542" s="112"/>
      <c r="O2542" s="419"/>
      <c r="P2542" s="420"/>
    </row>
    <row r="2543" spans="1:16" ht="15.75" x14ac:dyDescent="0.2">
      <c r="A2543" s="76"/>
      <c r="B2543" s="113"/>
      <c r="C2543" s="113"/>
      <c r="D2543" s="113"/>
      <c r="E2543" s="113"/>
      <c r="F2543" s="113"/>
      <c r="G2543" s="113"/>
      <c r="H2543" s="113"/>
      <c r="I2543" s="76"/>
      <c r="J2543" s="76"/>
      <c r="K2543" s="76"/>
      <c r="L2543" s="76"/>
      <c r="M2543" s="76"/>
      <c r="N2543" s="76"/>
      <c r="O2543" s="113"/>
      <c r="P2543" s="114"/>
    </row>
    <row r="2544" spans="1:16" ht="15.75" x14ac:dyDescent="0.2">
      <c r="A2544" s="76"/>
      <c r="B2544" s="113"/>
      <c r="C2544" s="113"/>
      <c r="D2544" s="113"/>
      <c r="E2544" s="113"/>
      <c r="F2544" s="113"/>
      <c r="G2544" s="113"/>
      <c r="H2544" s="113"/>
      <c r="I2544" s="76"/>
      <c r="J2544" s="76"/>
      <c r="K2544" s="76"/>
      <c r="L2544" s="76"/>
      <c r="M2544" s="76"/>
      <c r="N2544" s="76"/>
      <c r="O2544" s="113"/>
      <c r="P2544" s="114"/>
    </row>
    <row r="2545" spans="1:16" ht="15.75" x14ac:dyDescent="0.2">
      <c r="A2545" s="76"/>
      <c r="B2545" s="113"/>
      <c r="C2545" s="113"/>
      <c r="D2545" s="113"/>
      <c r="E2545" s="113"/>
      <c r="F2545" s="113"/>
      <c r="G2545" s="113"/>
      <c r="H2545" s="113"/>
      <c r="I2545" s="76"/>
      <c r="J2545" s="76"/>
      <c r="K2545" s="76"/>
      <c r="L2545" s="76"/>
      <c r="M2545" s="1"/>
      <c r="N2545" s="1"/>
      <c r="O2545" s="3"/>
      <c r="P2545" s="114"/>
    </row>
    <row r="2546" spans="1:16" ht="15.75" x14ac:dyDescent="0.2">
      <c r="A2546" s="115"/>
      <c r="B2546" s="398" t="s">
        <v>29</v>
      </c>
      <c r="C2546" s="398"/>
      <c r="D2546" s="398"/>
      <c r="E2546" s="116"/>
      <c r="F2546" s="116"/>
      <c r="G2546" s="116"/>
      <c r="H2546" s="115"/>
      <c r="I2546" s="116" t="s">
        <v>30</v>
      </c>
      <c r="J2546" s="115"/>
      <c r="K2546" s="116"/>
      <c r="L2546" s="116"/>
      <c r="M2546" s="116"/>
      <c r="N2546" s="116" t="s">
        <v>31</v>
      </c>
      <c r="O2546" s="116"/>
      <c r="P2546" s="117"/>
    </row>
    <row r="2547" spans="1:16" ht="15.75" x14ac:dyDescent="0.2">
      <c r="A2547" s="116"/>
      <c r="B2547" s="399" t="s">
        <v>185</v>
      </c>
      <c r="C2547" s="399"/>
      <c r="D2547" s="399"/>
      <c r="E2547" s="76"/>
      <c r="F2547" s="76"/>
      <c r="G2547" s="76"/>
      <c r="H2547" s="115"/>
      <c r="I2547" s="76" t="s">
        <v>388</v>
      </c>
      <c r="J2547" s="115"/>
      <c r="K2547" s="76"/>
      <c r="L2547" s="76"/>
      <c r="M2547" s="76"/>
      <c r="N2547" s="76" t="s">
        <v>182</v>
      </c>
      <c r="O2547" s="76"/>
      <c r="P2547" s="117"/>
    </row>
    <row r="2548" spans="1:16" ht="15.75" x14ac:dyDescent="0.2">
      <c r="A2548" s="399" t="s">
        <v>183</v>
      </c>
      <c r="B2548" s="399"/>
      <c r="C2548" s="399"/>
      <c r="D2548" s="399"/>
      <c r="E2548" s="399"/>
      <c r="F2548" s="76"/>
      <c r="G2548" s="76"/>
      <c r="H2548" s="115"/>
      <c r="I2548" s="76" t="s">
        <v>201</v>
      </c>
      <c r="J2548" s="115"/>
      <c r="K2548" s="76"/>
      <c r="L2548" s="76"/>
      <c r="M2548" s="76"/>
      <c r="N2548" s="76" t="s">
        <v>124</v>
      </c>
      <c r="O2548" s="76"/>
      <c r="P2548" s="117"/>
    </row>
    <row r="2549" spans="1:16" x14ac:dyDescent="0.2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</row>
    <row r="2550" spans="1:16" x14ac:dyDescent="0.2">
      <c r="A2550" s="414" t="s">
        <v>224</v>
      </c>
      <c r="B2550" s="414"/>
      <c r="C2550" s="414"/>
      <c r="D2550" s="414"/>
      <c r="E2550" s="414"/>
      <c r="F2550"/>
      <c r="G2550"/>
      <c r="H2550"/>
      <c r="I2550"/>
      <c r="J2550"/>
      <c r="K2550"/>
      <c r="L2550"/>
      <c r="M2550"/>
      <c r="N2550"/>
      <c r="O2550"/>
      <c r="P2550"/>
    </row>
    <row r="2551" spans="1:16" x14ac:dyDescent="0.2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</row>
    <row r="2552" spans="1:16" x14ac:dyDescent="0.2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</row>
    <row r="2553" spans="1:16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</row>
    <row r="2554" spans="1:16" x14ac:dyDescent="0.2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</row>
    <row r="2555" spans="1:16" ht="15.75" x14ac:dyDescent="0.2">
      <c r="A2555" s="399" t="s">
        <v>164</v>
      </c>
      <c r="B2555" s="399"/>
      <c r="C2555" s="399"/>
      <c r="D2555" s="399"/>
      <c r="E2555" s="399"/>
      <c r="F2555" s="399"/>
      <c r="G2555" s="399"/>
      <c r="H2555" s="399"/>
      <c r="I2555" s="399"/>
      <c r="J2555" s="399"/>
      <c r="K2555" s="399"/>
      <c r="L2555" s="399"/>
      <c r="M2555" s="399"/>
      <c r="N2555" s="399"/>
      <c r="O2555" s="399"/>
      <c r="P2555" s="399"/>
    </row>
    <row r="2556" spans="1:16" ht="15.75" x14ac:dyDescent="0.2">
      <c r="A2556" s="399" t="s">
        <v>1</v>
      </c>
      <c r="B2556" s="399"/>
      <c r="C2556" s="399"/>
      <c r="D2556" s="399"/>
      <c r="E2556" s="399"/>
      <c r="F2556" s="399"/>
      <c r="G2556" s="399"/>
      <c r="H2556" s="399"/>
      <c r="I2556" s="399"/>
      <c r="J2556" s="399"/>
      <c r="K2556" s="399"/>
      <c r="L2556" s="399"/>
      <c r="M2556" s="399"/>
      <c r="N2556" s="399"/>
      <c r="O2556" s="399"/>
      <c r="P2556" s="399"/>
    </row>
    <row r="2557" spans="1:16" ht="15.75" x14ac:dyDescent="0.2">
      <c r="A2557" s="399"/>
      <c r="B2557" s="399"/>
      <c r="C2557" s="399"/>
      <c r="D2557" s="399"/>
      <c r="E2557" s="399"/>
      <c r="F2557" s="399"/>
      <c r="G2557" s="399"/>
      <c r="H2557" s="399"/>
      <c r="I2557" s="399"/>
      <c r="J2557" s="399"/>
      <c r="K2557" s="399"/>
      <c r="L2557" s="399"/>
      <c r="M2557" s="399"/>
      <c r="N2557" s="399"/>
      <c r="O2557" s="399"/>
      <c r="P2557" s="399"/>
    </row>
    <row r="2558" spans="1:16" ht="15.75" x14ac:dyDescent="0.2">
      <c r="A2558" s="421" t="s">
        <v>256</v>
      </c>
      <c r="B2558" s="421"/>
      <c r="C2558" s="421"/>
      <c r="D2558" s="421"/>
      <c r="E2558" s="421"/>
      <c r="F2558" s="421"/>
      <c r="G2558" s="421"/>
      <c r="H2558" s="421"/>
      <c r="I2558" s="421"/>
      <c r="J2558" s="421"/>
      <c r="K2558" s="421"/>
      <c r="L2558" s="421"/>
      <c r="M2558" s="421"/>
      <c r="N2558" s="421"/>
      <c r="O2558" s="421"/>
      <c r="P2558" s="421"/>
    </row>
    <row r="2559" spans="1:16" ht="15.75" x14ac:dyDescent="0.2">
      <c r="A2559" s="77"/>
      <c r="B2559" s="77"/>
      <c r="C2559" s="77"/>
      <c r="D2559" s="77"/>
      <c r="E2559" s="77"/>
      <c r="F2559" s="77"/>
      <c r="G2559" s="77"/>
      <c r="H2559" s="77"/>
      <c r="I2559" s="77"/>
      <c r="J2559" s="77"/>
      <c r="K2559" s="77"/>
      <c r="L2559" s="77"/>
      <c r="M2559" s="77"/>
      <c r="N2559" s="77"/>
      <c r="O2559" s="77"/>
      <c r="P2559" s="77"/>
    </row>
    <row r="2560" spans="1:16" ht="16.5" thickBot="1" x14ac:dyDescent="0.25">
      <c r="A2560" s="77"/>
      <c r="B2560" s="77"/>
      <c r="C2560" s="77"/>
      <c r="D2560" s="77"/>
      <c r="E2560" s="77"/>
      <c r="F2560" s="77"/>
      <c r="G2560" s="77"/>
      <c r="H2560" s="77"/>
      <c r="I2560" s="77"/>
      <c r="J2560" s="77"/>
      <c r="K2560" s="77"/>
      <c r="L2560" s="77"/>
      <c r="M2560" s="77"/>
      <c r="N2560" s="77"/>
      <c r="O2560" s="77"/>
      <c r="P2560" s="77"/>
    </row>
    <row r="2561" spans="1:16" ht="16.5" thickBot="1" x14ac:dyDescent="0.25">
      <c r="A2561" s="78" t="s">
        <v>2</v>
      </c>
      <c r="B2561" s="408" t="s">
        <v>126</v>
      </c>
      <c r="C2561" s="409"/>
      <c r="D2561" s="79" t="s">
        <v>3</v>
      </c>
      <c r="E2561" s="408">
        <v>2019</v>
      </c>
      <c r="F2561" s="410"/>
      <c r="G2561" s="410"/>
      <c r="H2561" s="409"/>
      <c r="I2561" s="79" t="s">
        <v>4</v>
      </c>
      <c r="J2561" s="80" t="s">
        <v>190</v>
      </c>
      <c r="K2561" s="80"/>
      <c r="L2561" s="80"/>
      <c r="M2561" s="80" t="s">
        <v>5</v>
      </c>
      <c r="N2561" s="408" t="s">
        <v>170</v>
      </c>
      <c r="O2561" s="410"/>
      <c r="P2561" s="413"/>
    </row>
    <row r="2562" spans="1:16" ht="16.5" thickBot="1" x14ac:dyDescent="0.25">
      <c r="A2562" s="77"/>
      <c r="B2562" s="77"/>
      <c r="C2562" s="77"/>
      <c r="D2562" s="77"/>
      <c r="E2562" s="77"/>
      <c r="F2562" s="77"/>
      <c r="G2562" s="77"/>
      <c r="H2562" s="77"/>
      <c r="I2562" s="77"/>
      <c r="J2562" s="77"/>
      <c r="K2562" s="77"/>
      <c r="L2562" s="77"/>
      <c r="M2562" s="77"/>
      <c r="N2562" s="77"/>
      <c r="O2562" s="77"/>
      <c r="P2562" s="77"/>
    </row>
    <row r="2563" spans="1:16" ht="16.5" thickBot="1" x14ac:dyDescent="0.25">
      <c r="A2563" s="78" t="s">
        <v>6</v>
      </c>
      <c r="B2563" s="408" t="s">
        <v>171</v>
      </c>
      <c r="C2563" s="409"/>
      <c r="D2563" s="79" t="s">
        <v>7</v>
      </c>
      <c r="E2563" s="408" t="s">
        <v>172</v>
      </c>
      <c r="F2563" s="410"/>
      <c r="G2563" s="410"/>
      <c r="H2563" s="409"/>
      <c r="I2563" s="79" t="s">
        <v>8</v>
      </c>
      <c r="J2563" s="80">
        <v>17</v>
      </c>
      <c r="K2563" s="80"/>
      <c r="L2563" s="80"/>
      <c r="M2563" s="80" t="s">
        <v>9</v>
      </c>
      <c r="N2563" s="80"/>
      <c r="O2563" s="178"/>
      <c r="P2563" s="179">
        <v>50</v>
      </c>
    </row>
    <row r="2564" spans="1:16" ht="16.5" thickBot="1" x14ac:dyDescent="0.25">
      <c r="A2564" s="77"/>
      <c r="B2564" s="77"/>
      <c r="C2564" s="77"/>
      <c r="D2564" s="77"/>
      <c r="E2564" s="77"/>
      <c r="F2564" s="77"/>
      <c r="G2564" s="77"/>
      <c r="H2564" s="77"/>
      <c r="I2564" s="77"/>
      <c r="J2564" s="77"/>
      <c r="K2564" s="77"/>
      <c r="L2564" s="77"/>
      <c r="M2564" s="77"/>
      <c r="N2564" s="77"/>
      <c r="O2564" s="77"/>
      <c r="P2564" s="77"/>
    </row>
    <row r="2565" spans="1:16" ht="16.5" thickBot="1" x14ac:dyDescent="0.25">
      <c r="A2565" s="411" t="s">
        <v>10</v>
      </c>
      <c r="B2565" s="412"/>
      <c r="C2565" s="408" t="s">
        <v>165</v>
      </c>
      <c r="D2565" s="410"/>
      <c r="E2565" s="410"/>
      <c r="F2565" s="410"/>
      <c r="G2565" s="410"/>
      <c r="H2565" s="410"/>
      <c r="I2565" s="410"/>
      <c r="J2565" s="410"/>
      <c r="K2565" s="410"/>
      <c r="L2565" s="410"/>
      <c r="M2565" s="410"/>
      <c r="N2565" s="410"/>
      <c r="O2565" s="410"/>
      <c r="P2565" s="413"/>
    </row>
    <row r="2566" spans="1:16" ht="16.5" thickBot="1" x14ac:dyDescent="0.25">
      <c r="A2566" s="77"/>
      <c r="B2566" s="77"/>
      <c r="C2566" s="77"/>
      <c r="D2566" s="77"/>
      <c r="E2566" s="77"/>
      <c r="F2566" s="77"/>
      <c r="G2566" s="77"/>
      <c r="H2566" s="77"/>
      <c r="I2566" s="77"/>
      <c r="J2566" s="77"/>
      <c r="K2566" s="77"/>
      <c r="L2566" s="77"/>
      <c r="M2566" s="77"/>
      <c r="N2566" s="77"/>
      <c r="O2566" s="77"/>
      <c r="P2566" s="77"/>
    </row>
    <row r="2567" spans="1:16" ht="16.5" thickBot="1" x14ac:dyDescent="0.25">
      <c r="A2567" s="411" t="s">
        <v>11</v>
      </c>
      <c r="B2567" s="412"/>
      <c r="C2567" s="408" t="s">
        <v>194</v>
      </c>
      <c r="D2567" s="410"/>
      <c r="E2567" s="410"/>
      <c r="F2567" s="410"/>
      <c r="G2567" s="410"/>
      <c r="H2567" s="410"/>
      <c r="I2567" s="410"/>
      <c r="J2567" s="410"/>
      <c r="K2567" s="410"/>
      <c r="L2567" s="410"/>
      <c r="M2567" s="410"/>
      <c r="N2567" s="410"/>
      <c r="O2567" s="410"/>
      <c r="P2567" s="413"/>
    </row>
    <row r="2568" spans="1:16" ht="16.5" thickBot="1" x14ac:dyDescent="0.25">
      <c r="A2568" s="81"/>
      <c r="B2568" s="81"/>
      <c r="C2568" s="81"/>
      <c r="D2568" s="81"/>
      <c r="E2568" s="81"/>
      <c r="F2568" s="81"/>
      <c r="G2568" s="81"/>
      <c r="H2568" s="81"/>
      <c r="I2568" s="81"/>
      <c r="J2568" s="81"/>
      <c r="K2568" s="81"/>
      <c r="L2568" s="81"/>
      <c r="M2568" s="81"/>
      <c r="N2568" s="81"/>
      <c r="O2568" s="81"/>
      <c r="P2568" s="81"/>
    </row>
    <row r="2569" spans="1:16" ht="16.5" thickBot="1" x14ac:dyDescent="0.25">
      <c r="A2569" s="400" t="s">
        <v>12</v>
      </c>
      <c r="B2569" s="402" t="s">
        <v>13</v>
      </c>
      <c r="C2569" s="403"/>
      <c r="D2569" s="404" t="s">
        <v>220</v>
      </c>
      <c r="E2569" s="391" t="s">
        <v>15</v>
      </c>
      <c r="F2569" s="392"/>
      <c r="G2569" s="392"/>
      <c r="H2569" s="392"/>
      <c r="I2569" s="393"/>
      <c r="J2569" s="404" t="s">
        <v>16</v>
      </c>
      <c r="K2569" s="404" t="s">
        <v>17</v>
      </c>
      <c r="L2569" s="391" t="s">
        <v>18</v>
      </c>
      <c r="M2569" s="392"/>
      <c r="N2569" s="393"/>
      <c r="O2569" s="394" t="s">
        <v>115</v>
      </c>
      <c r="P2569" s="395"/>
    </row>
    <row r="2570" spans="1:16" ht="32.25" thickBot="1" x14ac:dyDescent="0.25">
      <c r="A2570" s="401"/>
      <c r="B2570" s="82" t="s">
        <v>19</v>
      </c>
      <c r="C2570" s="83" t="s">
        <v>20</v>
      </c>
      <c r="D2570" s="405"/>
      <c r="E2570" s="84" t="s">
        <v>21</v>
      </c>
      <c r="F2570" s="84" t="s">
        <v>22</v>
      </c>
      <c r="G2570" s="85" t="s">
        <v>23</v>
      </c>
      <c r="H2570" s="119" t="s">
        <v>24</v>
      </c>
      <c r="I2570" s="86" t="s">
        <v>25</v>
      </c>
      <c r="J2570" s="405"/>
      <c r="K2570" s="405"/>
      <c r="L2570" s="176" t="s">
        <v>223</v>
      </c>
      <c r="M2570" s="85" t="s">
        <v>221</v>
      </c>
      <c r="N2570" s="83" t="s">
        <v>222</v>
      </c>
      <c r="O2570" s="396"/>
      <c r="P2570" s="397"/>
    </row>
    <row r="2571" spans="1:16" ht="15.75" x14ac:dyDescent="0.2">
      <c r="A2571" s="151">
        <v>45707</v>
      </c>
      <c r="B2571" s="152"/>
      <c r="C2571" s="152">
        <v>203783</v>
      </c>
      <c r="D2571" s="148"/>
      <c r="E2571" s="96"/>
      <c r="F2571" s="96"/>
      <c r="G2571" s="152"/>
      <c r="H2571" s="153"/>
      <c r="I2571" s="157"/>
      <c r="J2571" s="149"/>
      <c r="K2571" s="99"/>
      <c r="L2571" s="173"/>
      <c r="M2571" s="94"/>
      <c r="N2571" s="100"/>
      <c r="O2571" s="406"/>
      <c r="P2571" s="407"/>
    </row>
    <row r="2572" spans="1:16" ht="15.75" x14ac:dyDescent="0.2">
      <c r="A2572" s="151">
        <v>45712</v>
      </c>
      <c r="B2572" s="152">
        <v>203783</v>
      </c>
      <c r="C2572" s="152">
        <v>204237</v>
      </c>
      <c r="D2572" s="148">
        <f>+C2572-B2572</f>
        <v>454</v>
      </c>
      <c r="E2572" s="96" t="s">
        <v>444</v>
      </c>
      <c r="F2572" s="96" t="s">
        <v>421</v>
      </c>
      <c r="G2572" s="152">
        <v>30.549900000000001</v>
      </c>
      <c r="H2572" s="153">
        <v>24.55</v>
      </c>
      <c r="I2572" s="157">
        <f>G2572*H2572</f>
        <v>750.000045</v>
      </c>
      <c r="J2572" s="149">
        <f>D2572/G2572</f>
        <v>14.860932441677386</v>
      </c>
      <c r="K2572" s="99">
        <v>45712</v>
      </c>
      <c r="L2572" s="173" t="s">
        <v>227</v>
      </c>
      <c r="M2572" s="94" t="s">
        <v>261</v>
      </c>
      <c r="N2572" s="100" t="s">
        <v>331</v>
      </c>
      <c r="O2572" s="406" t="s">
        <v>264</v>
      </c>
      <c r="P2572" s="407"/>
    </row>
    <row r="2573" spans="1:16" ht="15.75" x14ac:dyDescent="0.2">
      <c r="A2573" s="151">
        <v>45714</v>
      </c>
      <c r="B2573" s="152">
        <v>204237</v>
      </c>
      <c r="C2573" s="152">
        <v>204695</v>
      </c>
      <c r="D2573" s="148">
        <f>+C2573-B2573</f>
        <v>458</v>
      </c>
      <c r="E2573" s="96" t="s">
        <v>445</v>
      </c>
      <c r="F2573" s="96" t="s">
        <v>430</v>
      </c>
      <c r="G2573" s="152">
        <v>34.623199999999997</v>
      </c>
      <c r="H2573" s="153">
        <v>24.55</v>
      </c>
      <c r="I2573" s="157">
        <f>G2573*H2573</f>
        <v>849.99955999999997</v>
      </c>
      <c r="J2573" s="149">
        <f>D2573/G2573</f>
        <v>13.228124494558562</v>
      </c>
      <c r="K2573" s="99">
        <v>45714</v>
      </c>
      <c r="L2573" s="173" t="s">
        <v>227</v>
      </c>
      <c r="M2573" s="94" t="s">
        <v>261</v>
      </c>
      <c r="N2573" s="100" t="s">
        <v>331</v>
      </c>
      <c r="O2573" s="406" t="s">
        <v>202</v>
      </c>
      <c r="P2573" s="407"/>
    </row>
    <row r="2574" spans="1:16" ht="15.75" x14ac:dyDescent="0.2">
      <c r="A2574" s="151">
        <v>45715</v>
      </c>
      <c r="B2574" s="152">
        <v>204695</v>
      </c>
      <c r="C2574" s="152">
        <v>205094</v>
      </c>
      <c r="D2574" s="148">
        <f>+C2574-B2574</f>
        <v>399</v>
      </c>
      <c r="E2574" s="96" t="s">
        <v>446</v>
      </c>
      <c r="F2574" s="96" t="s">
        <v>427</v>
      </c>
      <c r="G2574" s="152">
        <v>20.366599999999998</v>
      </c>
      <c r="H2574" s="153">
        <v>24.55</v>
      </c>
      <c r="I2574" s="157">
        <f>G2574*H2574</f>
        <v>500.00002999999998</v>
      </c>
      <c r="J2574" s="149">
        <f>D2574/G2574</f>
        <v>19.590898824546073</v>
      </c>
      <c r="K2574" s="99">
        <v>45715</v>
      </c>
      <c r="L2574" s="173" t="s">
        <v>227</v>
      </c>
      <c r="M2574" s="94" t="s">
        <v>261</v>
      </c>
      <c r="N2574" s="100" t="s">
        <v>196</v>
      </c>
      <c r="O2574" s="406" t="s">
        <v>197</v>
      </c>
      <c r="P2574" s="407"/>
    </row>
    <row r="2575" spans="1:16" ht="15.75" x14ac:dyDescent="0.2">
      <c r="A2575" s="151"/>
      <c r="B2575" s="152"/>
      <c r="C2575" s="152"/>
      <c r="D2575" s="148">
        <f>+C2575-B2575</f>
        <v>0</v>
      </c>
      <c r="E2575" s="96"/>
      <c r="F2575" s="96"/>
      <c r="G2575" s="152"/>
      <c r="H2575" s="153"/>
      <c r="I2575" s="157">
        <f>G2575*H2575</f>
        <v>0</v>
      </c>
      <c r="J2575" s="149" t="e">
        <f>D2575/G2575</f>
        <v>#DIV/0!</v>
      </c>
      <c r="K2575" s="99"/>
      <c r="L2575" s="173"/>
      <c r="M2575" s="94"/>
      <c r="N2575" s="100"/>
      <c r="O2575" s="406"/>
      <c r="P2575" s="407"/>
    </row>
    <row r="2576" spans="1:16" ht="16.5" thickBot="1" x14ac:dyDescent="0.25">
      <c r="A2576" s="93"/>
      <c r="B2576" s="128"/>
      <c r="C2576" s="128"/>
      <c r="D2576" s="129"/>
      <c r="E2576" s="96"/>
      <c r="F2576" s="96"/>
      <c r="G2576" s="96"/>
      <c r="H2576" s="97"/>
      <c r="I2576" s="91"/>
      <c r="J2576" s="98"/>
      <c r="K2576" s="92"/>
      <c r="L2576" s="174"/>
      <c r="M2576" s="163"/>
      <c r="N2576" s="101"/>
      <c r="O2576" s="417"/>
      <c r="P2576" s="418"/>
    </row>
    <row r="2577" spans="1:16" ht="16.5" thickBot="1" x14ac:dyDescent="0.25">
      <c r="A2577" s="312" t="s">
        <v>28</v>
      </c>
      <c r="B2577" s="104"/>
      <c r="C2577" s="105"/>
      <c r="D2577" s="106">
        <f>SUM(D2571:D2576)</f>
        <v>1311</v>
      </c>
      <c r="E2577" s="107"/>
      <c r="F2577" s="107"/>
      <c r="G2577" s="118">
        <f>SUM(G2571:G2576)</f>
        <v>85.539700000000011</v>
      </c>
      <c r="H2577" s="105"/>
      <c r="I2577" s="118">
        <f>SUM(I2571:I2576)</f>
        <v>2099.9996350000001</v>
      </c>
      <c r="J2577" s="109">
        <f>D2577/G2577</f>
        <v>15.326216949556754</v>
      </c>
      <c r="K2577" s="110"/>
      <c r="L2577" s="175"/>
      <c r="M2577" s="111"/>
      <c r="N2577" s="112"/>
      <c r="O2577" s="419"/>
      <c r="P2577" s="420"/>
    </row>
    <row r="2578" spans="1:16" ht="15.75" x14ac:dyDescent="0.2">
      <c r="A2578" s="76"/>
      <c r="B2578" s="113"/>
      <c r="C2578" s="113"/>
      <c r="D2578" s="113"/>
      <c r="E2578" s="113"/>
      <c r="F2578" s="113"/>
      <c r="G2578" s="113"/>
      <c r="H2578" s="113"/>
      <c r="I2578" s="76"/>
      <c r="J2578" s="76"/>
      <c r="K2578" s="76"/>
      <c r="L2578" s="76"/>
      <c r="M2578" s="76"/>
      <c r="N2578" s="76"/>
      <c r="O2578" s="113"/>
      <c r="P2578" s="114"/>
    </row>
    <row r="2579" spans="1:16" ht="15.75" x14ac:dyDescent="0.2">
      <c r="A2579" s="76"/>
      <c r="B2579" s="113"/>
      <c r="C2579" s="113"/>
      <c r="D2579" s="113"/>
      <c r="E2579" s="113"/>
      <c r="F2579" s="113"/>
      <c r="G2579" s="113"/>
      <c r="H2579" s="113"/>
      <c r="I2579" s="76"/>
      <c r="J2579" s="76"/>
      <c r="K2579" s="76"/>
      <c r="L2579" s="76"/>
      <c r="M2579" s="76"/>
      <c r="N2579" s="76"/>
      <c r="O2579" s="113"/>
      <c r="P2579" s="114"/>
    </row>
    <row r="2580" spans="1:16" ht="15.75" x14ac:dyDescent="0.2">
      <c r="A2580" s="76"/>
      <c r="B2580" s="113"/>
      <c r="C2580" s="113"/>
      <c r="D2580" s="113"/>
      <c r="E2580" s="113"/>
      <c r="F2580" s="113"/>
      <c r="G2580" s="113"/>
      <c r="H2580" s="113"/>
      <c r="I2580" s="76"/>
      <c r="J2580" s="76"/>
      <c r="K2580" s="76"/>
      <c r="L2580" s="76"/>
      <c r="M2580" s="1"/>
      <c r="N2580" s="1"/>
      <c r="O2580" s="3"/>
      <c r="P2580" s="114"/>
    </row>
    <row r="2581" spans="1:16" ht="15.75" x14ac:dyDescent="0.2">
      <c r="A2581" s="115"/>
      <c r="B2581" s="398" t="s">
        <v>29</v>
      </c>
      <c r="C2581" s="398"/>
      <c r="D2581" s="398"/>
      <c r="E2581" s="116"/>
      <c r="F2581" s="116"/>
      <c r="G2581" s="116"/>
      <c r="H2581" s="115"/>
      <c r="I2581" s="116" t="s">
        <v>30</v>
      </c>
      <c r="J2581" s="115"/>
      <c r="K2581" s="116"/>
      <c r="L2581" s="116"/>
      <c r="M2581" s="116"/>
      <c r="N2581" s="116" t="s">
        <v>31</v>
      </c>
      <c r="O2581" s="116"/>
      <c r="P2581" s="117"/>
    </row>
    <row r="2582" spans="1:16" ht="15.75" x14ac:dyDescent="0.2">
      <c r="A2582" s="116"/>
      <c r="B2582" s="399" t="s">
        <v>185</v>
      </c>
      <c r="C2582" s="399"/>
      <c r="D2582" s="399"/>
      <c r="E2582" s="76"/>
      <c r="F2582" s="76"/>
      <c r="G2582" s="76"/>
      <c r="H2582" s="115"/>
      <c r="I2582" s="76" t="s">
        <v>388</v>
      </c>
      <c r="J2582" s="115"/>
      <c r="K2582" s="76"/>
      <c r="L2582" s="76"/>
      <c r="M2582" s="76"/>
      <c r="N2582" s="76" t="s">
        <v>182</v>
      </c>
      <c r="O2582" s="76"/>
      <c r="P2582" s="117"/>
    </row>
    <row r="2583" spans="1:16" ht="15.75" x14ac:dyDescent="0.2">
      <c r="A2583" s="399" t="s">
        <v>183</v>
      </c>
      <c r="B2583" s="399"/>
      <c r="C2583" s="399"/>
      <c r="D2583" s="399"/>
      <c r="E2583" s="399"/>
      <c r="F2583" s="76"/>
      <c r="G2583" s="76"/>
      <c r="H2583" s="115"/>
      <c r="I2583" s="76" t="s">
        <v>201</v>
      </c>
      <c r="J2583" s="115"/>
      <c r="K2583" s="76"/>
      <c r="L2583" s="76"/>
      <c r="M2583" s="76"/>
      <c r="N2583" s="76" t="s">
        <v>124</v>
      </c>
      <c r="O2583" s="76"/>
      <c r="P2583" s="117"/>
    </row>
    <row r="2584" spans="1:16" x14ac:dyDescent="0.2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</row>
    <row r="2585" spans="1:16" x14ac:dyDescent="0.2">
      <c r="A2585" s="414" t="s">
        <v>224</v>
      </c>
      <c r="B2585" s="414"/>
      <c r="C2585" s="414"/>
      <c r="D2585" s="414"/>
      <c r="E2585" s="414"/>
      <c r="F2585"/>
      <c r="G2585"/>
      <c r="H2585"/>
      <c r="I2585"/>
      <c r="J2585"/>
      <c r="K2585"/>
      <c r="L2585"/>
      <c r="M2585"/>
      <c r="N2585"/>
      <c r="O2585"/>
      <c r="P2585"/>
    </row>
    <row r="2586" spans="1:16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</row>
    <row r="2587" spans="1:16" x14ac:dyDescent="0.2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</row>
    <row r="2588" spans="1:16" x14ac:dyDescent="0.2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</row>
    <row r="2589" spans="1:16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</row>
    <row r="2590" spans="1:16" x14ac:dyDescent="0.2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</row>
    <row r="2591" spans="1:16" ht="15.75" x14ac:dyDescent="0.2">
      <c r="A2591" s="399" t="s">
        <v>164</v>
      </c>
      <c r="B2591" s="399"/>
      <c r="C2591" s="399"/>
      <c r="D2591" s="399"/>
      <c r="E2591" s="399"/>
      <c r="F2591" s="399"/>
      <c r="G2591" s="399"/>
      <c r="H2591" s="399"/>
      <c r="I2591" s="399"/>
      <c r="J2591" s="399"/>
      <c r="K2591" s="399"/>
      <c r="L2591" s="399"/>
      <c r="M2591" s="399"/>
      <c r="N2591" s="399"/>
      <c r="O2591" s="399"/>
      <c r="P2591" s="399"/>
    </row>
    <row r="2592" spans="1:16" ht="15.75" x14ac:dyDescent="0.2">
      <c r="A2592" s="399" t="s">
        <v>1</v>
      </c>
      <c r="B2592" s="399"/>
      <c r="C2592" s="399"/>
      <c r="D2592" s="399"/>
      <c r="E2592" s="399"/>
      <c r="F2592" s="399"/>
      <c r="G2592" s="399"/>
      <c r="H2592" s="399"/>
      <c r="I2592" s="399"/>
      <c r="J2592" s="399"/>
      <c r="K2592" s="399"/>
      <c r="L2592" s="399"/>
      <c r="M2592" s="399"/>
      <c r="N2592" s="399"/>
      <c r="O2592" s="399"/>
      <c r="P2592" s="399"/>
    </row>
    <row r="2593" spans="1:16" ht="15.75" x14ac:dyDescent="0.2">
      <c r="A2593" s="399"/>
      <c r="B2593" s="399"/>
      <c r="C2593" s="399"/>
      <c r="D2593" s="399"/>
      <c r="E2593" s="399"/>
      <c r="F2593" s="399"/>
      <c r="G2593" s="399"/>
      <c r="H2593" s="399"/>
      <c r="I2593" s="399"/>
      <c r="J2593" s="399"/>
      <c r="K2593" s="399"/>
      <c r="L2593" s="399"/>
      <c r="M2593" s="399"/>
      <c r="N2593" s="399"/>
      <c r="O2593" s="399"/>
      <c r="P2593" s="399"/>
    </row>
    <row r="2594" spans="1:16" ht="15.75" x14ac:dyDescent="0.2">
      <c r="A2594" s="421" t="s">
        <v>256</v>
      </c>
      <c r="B2594" s="421"/>
      <c r="C2594" s="421"/>
      <c r="D2594" s="421"/>
      <c r="E2594" s="421"/>
      <c r="F2594" s="421"/>
      <c r="G2594" s="421"/>
      <c r="H2594" s="421"/>
      <c r="I2594" s="421"/>
      <c r="J2594" s="421"/>
      <c r="K2594" s="421"/>
      <c r="L2594" s="421"/>
      <c r="M2594" s="421"/>
      <c r="N2594" s="421"/>
      <c r="O2594" s="421"/>
      <c r="P2594" s="421"/>
    </row>
    <row r="2595" spans="1:16" ht="15.75" x14ac:dyDescent="0.2">
      <c r="A2595" s="77"/>
      <c r="B2595" s="77"/>
      <c r="C2595" s="77"/>
      <c r="D2595" s="77"/>
      <c r="E2595" s="77"/>
      <c r="F2595" s="77"/>
      <c r="G2595" s="77"/>
      <c r="H2595" s="77"/>
      <c r="I2595" s="77"/>
      <c r="J2595" s="77"/>
      <c r="K2595" s="77"/>
      <c r="L2595" s="77"/>
      <c r="M2595" s="77"/>
      <c r="N2595" s="77"/>
      <c r="O2595" s="77"/>
      <c r="P2595" s="77"/>
    </row>
    <row r="2596" spans="1:16" ht="16.5" thickBot="1" x14ac:dyDescent="0.25">
      <c r="A2596" s="77"/>
      <c r="B2596" s="77"/>
      <c r="C2596" s="77"/>
      <c r="D2596" s="77"/>
      <c r="E2596" s="77"/>
      <c r="F2596" s="77"/>
      <c r="G2596" s="77"/>
      <c r="H2596" s="77"/>
      <c r="I2596" s="77"/>
      <c r="J2596" s="77"/>
      <c r="K2596" s="77"/>
      <c r="L2596" s="77"/>
      <c r="M2596" s="77"/>
      <c r="N2596" s="77"/>
      <c r="O2596" s="77"/>
      <c r="P2596" s="77"/>
    </row>
    <row r="2597" spans="1:16" ht="16.5" thickBot="1" x14ac:dyDescent="0.25">
      <c r="A2597" s="78" t="s">
        <v>2</v>
      </c>
      <c r="B2597" s="408" t="s">
        <v>126</v>
      </c>
      <c r="C2597" s="409"/>
      <c r="D2597" s="79" t="s">
        <v>3</v>
      </c>
      <c r="E2597" s="408">
        <v>2019</v>
      </c>
      <c r="F2597" s="410"/>
      <c r="G2597" s="410"/>
      <c r="H2597" s="409"/>
      <c r="I2597" s="79" t="s">
        <v>4</v>
      </c>
      <c r="J2597" s="80" t="s">
        <v>190</v>
      </c>
      <c r="K2597" s="80"/>
      <c r="L2597" s="80"/>
      <c r="M2597" s="80" t="s">
        <v>5</v>
      </c>
      <c r="N2597" s="408" t="s">
        <v>170</v>
      </c>
      <c r="O2597" s="410"/>
      <c r="P2597" s="413"/>
    </row>
    <row r="2598" spans="1:16" ht="16.5" thickBot="1" x14ac:dyDescent="0.25">
      <c r="A2598" s="77"/>
      <c r="B2598" s="77"/>
      <c r="C2598" s="77"/>
      <c r="D2598" s="77"/>
      <c r="E2598" s="77"/>
      <c r="F2598" s="77"/>
      <c r="G2598" s="77"/>
      <c r="H2598" s="77"/>
      <c r="I2598" s="77"/>
      <c r="J2598" s="77"/>
      <c r="K2598" s="77"/>
      <c r="L2598" s="77"/>
      <c r="M2598" s="77"/>
      <c r="N2598" s="77"/>
      <c r="O2598" s="77"/>
      <c r="P2598" s="77"/>
    </row>
    <row r="2599" spans="1:16" ht="16.5" thickBot="1" x14ac:dyDescent="0.25">
      <c r="A2599" s="78" t="s">
        <v>6</v>
      </c>
      <c r="B2599" s="408" t="s">
        <v>171</v>
      </c>
      <c r="C2599" s="409"/>
      <c r="D2599" s="79" t="s">
        <v>7</v>
      </c>
      <c r="E2599" s="408" t="s">
        <v>172</v>
      </c>
      <c r="F2599" s="410"/>
      <c r="G2599" s="410"/>
      <c r="H2599" s="409"/>
      <c r="I2599" s="79" t="s">
        <v>8</v>
      </c>
      <c r="J2599" s="80">
        <v>17</v>
      </c>
      <c r="K2599" s="80"/>
      <c r="L2599" s="80"/>
      <c r="M2599" s="80" t="s">
        <v>9</v>
      </c>
      <c r="N2599" s="80"/>
      <c r="O2599" s="178"/>
      <c r="P2599" s="179">
        <v>50</v>
      </c>
    </row>
    <row r="2600" spans="1:16" ht="16.5" thickBot="1" x14ac:dyDescent="0.25">
      <c r="A2600" s="77"/>
      <c r="B2600" s="77"/>
      <c r="C2600" s="77"/>
      <c r="D2600" s="77"/>
      <c r="E2600" s="77"/>
      <c r="F2600" s="77"/>
      <c r="G2600" s="77"/>
      <c r="H2600" s="77"/>
      <c r="I2600" s="77"/>
      <c r="J2600" s="77"/>
      <c r="K2600" s="77"/>
      <c r="L2600" s="77"/>
      <c r="M2600" s="77"/>
      <c r="N2600" s="77"/>
      <c r="O2600" s="77"/>
      <c r="P2600" s="77"/>
    </row>
    <row r="2601" spans="1:16" ht="16.5" thickBot="1" x14ac:dyDescent="0.25">
      <c r="A2601" s="411" t="s">
        <v>10</v>
      </c>
      <c r="B2601" s="412"/>
      <c r="C2601" s="408" t="s">
        <v>165</v>
      </c>
      <c r="D2601" s="410"/>
      <c r="E2601" s="410"/>
      <c r="F2601" s="410"/>
      <c r="G2601" s="410"/>
      <c r="H2601" s="410"/>
      <c r="I2601" s="410"/>
      <c r="J2601" s="410"/>
      <c r="K2601" s="410"/>
      <c r="L2601" s="410"/>
      <c r="M2601" s="410"/>
      <c r="N2601" s="410"/>
      <c r="O2601" s="410"/>
      <c r="P2601" s="413"/>
    </row>
    <row r="2602" spans="1:16" ht="16.5" thickBot="1" x14ac:dyDescent="0.25">
      <c r="A2602" s="77"/>
      <c r="B2602" s="77"/>
      <c r="C2602" s="77"/>
      <c r="D2602" s="77"/>
      <c r="E2602" s="77"/>
      <c r="F2602" s="77"/>
      <c r="G2602" s="77"/>
      <c r="H2602" s="77"/>
      <c r="I2602" s="77"/>
      <c r="J2602" s="77"/>
      <c r="K2602" s="77"/>
      <c r="L2602" s="77"/>
      <c r="M2602" s="77"/>
      <c r="N2602" s="77"/>
      <c r="O2602" s="77"/>
      <c r="P2602" s="77"/>
    </row>
    <row r="2603" spans="1:16" ht="16.5" thickBot="1" x14ac:dyDescent="0.25">
      <c r="A2603" s="411" t="s">
        <v>11</v>
      </c>
      <c r="B2603" s="412"/>
      <c r="C2603" s="408" t="s">
        <v>194</v>
      </c>
      <c r="D2603" s="410"/>
      <c r="E2603" s="410"/>
      <c r="F2603" s="410"/>
      <c r="G2603" s="410"/>
      <c r="H2603" s="410"/>
      <c r="I2603" s="410"/>
      <c r="J2603" s="410"/>
      <c r="K2603" s="410"/>
      <c r="L2603" s="410"/>
      <c r="M2603" s="410"/>
      <c r="N2603" s="410"/>
      <c r="O2603" s="410"/>
      <c r="P2603" s="413"/>
    </row>
    <row r="2604" spans="1:16" ht="16.5" thickBot="1" x14ac:dyDescent="0.25">
      <c r="A2604" s="81"/>
      <c r="B2604" s="81"/>
      <c r="C2604" s="81"/>
      <c r="D2604" s="81"/>
      <c r="E2604" s="81"/>
      <c r="F2604" s="81"/>
      <c r="G2604" s="81"/>
      <c r="H2604" s="81"/>
      <c r="I2604" s="81"/>
      <c r="J2604" s="81"/>
      <c r="K2604" s="81"/>
      <c r="L2604" s="81"/>
      <c r="M2604" s="81"/>
      <c r="N2604" s="81"/>
      <c r="O2604" s="81"/>
      <c r="P2604" s="81"/>
    </row>
    <row r="2605" spans="1:16" ht="16.5" thickBot="1" x14ac:dyDescent="0.25">
      <c r="A2605" s="400" t="s">
        <v>12</v>
      </c>
      <c r="B2605" s="402" t="s">
        <v>13</v>
      </c>
      <c r="C2605" s="403"/>
      <c r="D2605" s="404" t="s">
        <v>220</v>
      </c>
      <c r="E2605" s="391" t="s">
        <v>15</v>
      </c>
      <c r="F2605" s="392"/>
      <c r="G2605" s="392"/>
      <c r="H2605" s="392"/>
      <c r="I2605" s="393"/>
      <c r="J2605" s="404" t="s">
        <v>16</v>
      </c>
      <c r="K2605" s="404" t="s">
        <v>17</v>
      </c>
      <c r="L2605" s="391" t="s">
        <v>18</v>
      </c>
      <c r="M2605" s="392"/>
      <c r="N2605" s="393"/>
      <c r="O2605" s="394" t="s">
        <v>115</v>
      </c>
      <c r="P2605" s="395"/>
    </row>
    <row r="2606" spans="1:16" ht="32.25" thickBot="1" x14ac:dyDescent="0.25">
      <c r="A2606" s="401"/>
      <c r="B2606" s="82" t="s">
        <v>19</v>
      </c>
      <c r="C2606" s="83" t="s">
        <v>20</v>
      </c>
      <c r="D2606" s="405"/>
      <c r="E2606" s="84" t="s">
        <v>21</v>
      </c>
      <c r="F2606" s="84" t="s">
        <v>22</v>
      </c>
      <c r="G2606" s="85" t="s">
        <v>23</v>
      </c>
      <c r="H2606" s="119" t="s">
        <v>24</v>
      </c>
      <c r="I2606" s="86" t="s">
        <v>25</v>
      </c>
      <c r="J2606" s="405"/>
      <c r="K2606" s="405"/>
      <c r="L2606" s="176" t="s">
        <v>223</v>
      </c>
      <c r="M2606" s="85" t="s">
        <v>221</v>
      </c>
      <c r="N2606" s="83" t="s">
        <v>222</v>
      </c>
      <c r="O2606" s="396"/>
      <c r="P2606" s="397"/>
    </row>
    <row r="2607" spans="1:16" ht="15.75" x14ac:dyDescent="0.2">
      <c r="A2607" s="151">
        <v>45715</v>
      </c>
      <c r="B2607" s="152"/>
      <c r="C2607" s="152">
        <v>205094</v>
      </c>
      <c r="D2607" s="148"/>
      <c r="E2607" s="96"/>
      <c r="F2607" s="96"/>
      <c r="G2607" s="152"/>
      <c r="H2607" s="153"/>
      <c r="I2607" s="157"/>
      <c r="J2607" s="149"/>
      <c r="K2607" s="99"/>
      <c r="L2607" s="173"/>
      <c r="M2607" s="94"/>
      <c r="N2607" s="100"/>
      <c r="O2607" s="406"/>
      <c r="P2607" s="407"/>
    </row>
    <row r="2608" spans="1:16" ht="15.75" x14ac:dyDescent="0.2">
      <c r="A2608" s="151">
        <v>45721</v>
      </c>
      <c r="B2608" s="152">
        <v>205094</v>
      </c>
      <c r="C2608" s="152">
        <v>205571</v>
      </c>
      <c r="D2608" s="148">
        <f>+C2608-B2608</f>
        <v>477</v>
      </c>
      <c r="E2608" s="96" t="s">
        <v>473</v>
      </c>
      <c r="F2608" s="96" t="s">
        <v>465</v>
      </c>
      <c r="G2608" s="152">
        <v>33.542999999999999</v>
      </c>
      <c r="H2608" s="153">
        <v>23.85</v>
      </c>
      <c r="I2608" s="157">
        <f>G2608*H2608</f>
        <v>800.00054999999998</v>
      </c>
      <c r="J2608" s="149">
        <f>D2608/G2608</f>
        <v>14.220552723370004</v>
      </c>
      <c r="K2608" s="99">
        <v>45721</v>
      </c>
      <c r="L2608" s="173" t="s">
        <v>227</v>
      </c>
      <c r="M2608" s="94" t="s">
        <v>261</v>
      </c>
      <c r="N2608" s="94" t="s">
        <v>261</v>
      </c>
      <c r="O2608" s="406" t="s">
        <v>197</v>
      </c>
      <c r="P2608" s="407"/>
    </row>
    <row r="2609" spans="1:16" ht="15.75" x14ac:dyDescent="0.2">
      <c r="A2609" s="151"/>
      <c r="B2609" s="155"/>
      <c r="C2609" s="152"/>
      <c r="D2609" s="148">
        <f>+C2609-B2609</f>
        <v>0</v>
      </c>
      <c r="E2609" s="96"/>
      <c r="F2609" s="96"/>
      <c r="G2609" s="152"/>
      <c r="H2609" s="153"/>
      <c r="I2609" s="157">
        <f>G2609*H2609</f>
        <v>0</v>
      </c>
      <c r="J2609" s="149" t="e">
        <f>D2609/G2609</f>
        <v>#DIV/0!</v>
      </c>
      <c r="K2609" s="99"/>
      <c r="L2609" s="173"/>
      <c r="M2609" s="94"/>
      <c r="N2609" s="100"/>
      <c r="O2609" s="406"/>
      <c r="P2609" s="407"/>
    </row>
    <row r="2610" spans="1:16" ht="16.5" thickBot="1" x14ac:dyDescent="0.25">
      <c r="A2610" s="93"/>
      <c r="B2610" s="128"/>
      <c r="C2610" s="128"/>
      <c r="D2610" s="129"/>
      <c r="E2610" s="96"/>
      <c r="F2610" s="96"/>
      <c r="G2610" s="96"/>
      <c r="H2610" s="97"/>
      <c r="I2610" s="91"/>
      <c r="J2610" s="98"/>
      <c r="K2610" s="92"/>
      <c r="L2610" s="174"/>
      <c r="M2610" s="163"/>
      <c r="N2610" s="101"/>
      <c r="O2610" s="417"/>
      <c r="P2610" s="418"/>
    </row>
    <row r="2611" spans="1:16" ht="16.5" thickBot="1" x14ac:dyDescent="0.25">
      <c r="A2611" s="333" t="s">
        <v>28</v>
      </c>
      <c r="B2611" s="104"/>
      <c r="C2611" s="105"/>
      <c r="D2611" s="106">
        <f>SUM(D2607:D2610)</f>
        <v>477</v>
      </c>
      <c r="E2611" s="107"/>
      <c r="F2611" s="107"/>
      <c r="G2611" s="118">
        <f>SUM(G2607:G2610)</f>
        <v>33.542999999999999</v>
      </c>
      <c r="H2611" s="105"/>
      <c r="I2611" s="118">
        <f>SUM(I2607:I2610)</f>
        <v>800.00054999999998</v>
      </c>
      <c r="J2611" s="109">
        <f>D2611/G2611</f>
        <v>14.220552723370004</v>
      </c>
      <c r="K2611" s="110"/>
      <c r="L2611" s="175"/>
      <c r="M2611" s="111"/>
      <c r="N2611" s="112"/>
      <c r="O2611" s="419"/>
      <c r="P2611" s="420"/>
    </row>
    <row r="2612" spans="1:16" ht="15.75" x14ac:dyDescent="0.2">
      <c r="A2612" s="76"/>
      <c r="B2612" s="113"/>
      <c r="C2612" s="113"/>
      <c r="D2612" s="113"/>
      <c r="E2612" s="113"/>
      <c r="F2612" s="113"/>
      <c r="G2612" s="113"/>
      <c r="H2612" s="113"/>
      <c r="I2612" s="76"/>
      <c r="J2612" s="76"/>
      <c r="K2612" s="76"/>
      <c r="L2612" s="76"/>
      <c r="M2612" s="76"/>
      <c r="N2612" s="76"/>
      <c r="O2612" s="113"/>
      <c r="P2612" s="114"/>
    </row>
    <row r="2613" spans="1:16" ht="15.75" x14ac:dyDescent="0.2">
      <c r="A2613" s="76"/>
      <c r="B2613" s="113"/>
      <c r="C2613" s="113"/>
      <c r="D2613" s="113"/>
      <c r="E2613" s="113"/>
      <c r="F2613" s="113"/>
      <c r="G2613" s="113"/>
      <c r="H2613" s="113"/>
      <c r="I2613" s="76"/>
      <c r="J2613" s="76"/>
      <c r="K2613" s="76"/>
      <c r="L2613" s="76"/>
      <c r="M2613" s="76"/>
      <c r="N2613" s="76"/>
      <c r="O2613" s="113"/>
      <c r="P2613" s="114"/>
    </row>
    <row r="2614" spans="1:16" ht="15.75" x14ac:dyDescent="0.2">
      <c r="A2614" s="76"/>
      <c r="B2614" s="113"/>
      <c r="C2614" s="113"/>
      <c r="D2614" s="113"/>
      <c r="E2614" s="113"/>
      <c r="F2614" s="113"/>
      <c r="G2614" s="113"/>
      <c r="H2614" s="113"/>
      <c r="I2614" s="76"/>
      <c r="J2614" s="76"/>
      <c r="K2614" s="76"/>
      <c r="L2614" s="76"/>
      <c r="M2614" s="1"/>
      <c r="N2614" s="1"/>
      <c r="O2614" s="3"/>
      <c r="P2614" s="114"/>
    </row>
    <row r="2615" spans="1:16" ht="15.75" x14ac:dyDescent="0.2">
      <c r="A2615" s="115"/>
      <c r="B2615" s="398" t="s">
        <v>29</v>
      </c>
      <c r="C2615" s="398"/>
      <c r="D2615" s="398"/>
      <c r="E2615" s="116"/>
      <c r="F2615" s="116"/>
      <c r="G2615" s="116"/>
      <c r="H2615" s="115"/>
      <c r="I2615" s="116" t="s">
        <v>30</v>
      </c>
      <c r="J2615" s="115"/>
      <c r="K2615" s="116"/>
      <c r="L2615" s="116"/>
      <c r="M2615" s="116"/>
      <c r="N2615" s="116" t="s">
        <v>31</v>
      </c>
      <c r="O2615" s="116"/>
      <c r="P2615" s="117"/>
    </row>
    <row r="2616" spans="1:16" ht="15.75" x14ac:dyDescent="0.2">
      <c r="A2616" s="116"/>
      <c r="B2616" s="399" t="s">
        <v>185</v>
      </c>
      <c r="C2616" s="399"/>
      <c r="D2616" s="399"/>
      <c r="E2616" s="76"/>
      <c r="F2616" s="76"/>
      <c r="G2616" s="76"/>
      <c r="H2616" s="115"/>
      <c r="I2616" s="76" t="s">
        <v>388</v>
      </c>
      <c r="J2616" s="115"/>
      <c r="K2616" s="76"/>
      <c r="L2616" s="76"/>
      <c r="M2616" s="76"/>
      <c r="N2616" s="76" t="s">
        <v>182</v>
      </c>
      <c r="O2616" s="76"/>
      <c r="P2616" s="117"/>
    </row>
    <row r="2617" spans="1:16" ht="15.75" x14ac:dyDescent="0.2">
      <c r="A2617" s="399" t="s">
        <v>183</v>
      </c>
      <c r="B2617" s="399"/>
      <c r="C2617" s="399"/>
      <c r="D2617" s="399"/>
      <c r="E2617" s="399"/>
      <c r="F2617" s="76"/>
      <c r="G2617" s="76"/>
      <c r="H2617" s="115"/>
      <c r="I2617" s="76" t="s">
        <v>201</v>
      </c>
      <c r="J2617" s="115"/>
      <c r="K2617" s="76"/>
      <c r="L2617" s="76"/>
      <c r="M2617" s="76"/>
      <c r="N2617" s="76" t="s">
        <v>124</v>
      </c>
      <c r="O2617" s="76"/>
      <c r="P2617" s="117"/>
    </row>
    <row r="2618" spans="1:16" x14ac:dyDescent="0.2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</row>
    <row r="2619" spans="1:16" x14ac:dyDescent="0.2">
      <c r="A2619" s="414" t="s">
        <v>224</v>
      </c>
      <c r="B2619" s="414"/>
      <c r="C2619" s="414"/>
      <c r="D2619" s="414"/>
      <c r="E2619" s="414"/>
      <c r="F2619"/>
      <c r="G2619"/>
      <c r="H2619"/>
      <c r="I2619"/>
      <c r="J2619"/>
      <c r="K2619"/>
      <c r="L2619"/>
      <c r="M2619"/>
      <c r="N2619"/>
      <c r="O2619"/>
      <c r="P2619"/>
    </row>
    <row r="2620" spans="1:16" x14ac:dyDescent="0.2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</row>
    <row r="2621" spans="1:16" x14ac:dyDescent="0.2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</row>
    <row r="2622" spans="1:16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</row>
    <row r="2623" spans="1:16" x14ac:dyDescent="0.2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</row>
    <row r="2624" spans="1:16" x14ac:dyDescent="0.2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</row>
    <row r="2625" spans="1:16" ht="15.75" x14ac:dyDescent="0.2">
      <c r="A2625" s="399" t="s">
        <v>164</v>
      </c>
      <c r="B2625" s="399"/>
      <c r="C2625" s="399"/>
      <c r="D2625" s="399"/>
      <c r="E2625" s="399"/>
      <c r="F2625" s="399"/>
      <c r="G2625" s="399"/>
      <c r="H2625" s="399"/>
      <c r="I2625" s="399"/>
      <c r="J2625" s="399"/>
      <c r="K2625" s="399"/>
      <c r="L2625" s="399"/>
      <c r="M2625" s="399"/>
      <c r="N2625" s="399"/>
      <c r="O2625" s="399"/>
      <c r="P2625" s="399"/>
    </row>
    <row r="2626" spans="1:16" ht="15.75" x14ac:dyDescent="0.2">
      <c r="A2626" s="399" t="s">
        <v>1</v>
      </c>
      <c r="B2626" s="399"/>
      <c r="C2626" s="399"/>
      <c r="D2626" s="399"/>
      <c r="E2626" s="399"/>
      <c r="F2626" s="399"/>
      <c r="G2626" s="399"/>
      <c r="H2626" s="399"/>
      <c r="I2626" s="399"/>
      <c r="J2626" s="399"/>
      <c r="K2626" s="399"/>
      <c r="L2626" s="399"/>
      <c r="M2626" s="399"/>
      <c r="N2626" s="399"/>
      <c r="O2626" s="399"/>
      <c r="P2626" s="399"/>
    </row>
    <row r="2627" spans="1:16" ht="15.75" x14ac:dyDescent="0.2">
      <c r="A2627" s="399"/>
      <c r="B2627" s="399"/>
      <c r="C2627" s="399"/>
      <c r="D2627" s="399"/>
      <c r="E2627" s="399"/>
      <c r="F2627" s="399"/>
      <c r="G2627" s="399"/>
      <c r="H2627" s="399"/>
      <c r="I2627" s="399"/>
      <c r="J2627" s="399"/>
      <c r="K2627" s="399"/>
      <c r="L2627" s="399"/>
      <c r="M2627" s="399"/>
      <c r="N2627" s="399"/>
      <c r="O2627" s="399"/>
      <c r="P2627" s="399"/>
    </row>
    <row r="2628" spans="1:16" ht="15.75" x14ac:dyDescent="0.2">
      <c r="A2628" s="421" t="s">
        <v>256</v>
      </c>
      <c r="B2628" s="421"/>
      <c r="C2628" s="421"/>
      <c r="D2628" s="421"/>
      <c r="E2628" s="421"/>
      <c r="F2628" s="421"/>
      <c r="G2628" s="421"/>
      <c r="H2628" s="421"/>
      <c r="I2628" s="421"/>
      <c r="J2628" s="421"/>
      <c r="K2628" s="421"/>
      <c r="L2628" s="421"/>
      <c r="M2628" s="421"/>
      <c r="N2628" s="421"/>
      <c r="O2628" s="421"/>
      <c r="P2628" s="421"/>
    </row>
    <row r="2629" spans="1:16" ht="15.75" x14ac:dyDescent="0.2">
      <c r="A2629" s="77"/>
      <c r="B2629" s="77"/>
      <c r="C2629" s="77"/>
      <c r="D2629" s="77"/>
      <c r="E2629" s="77"/>
      <c r="F2629" s="77"/>
      <c r="G2629" s="77"/>
      <c r="H2629" s="77"/>
      <c r="I2629" s="77"/>
      <c r="J2629" s="77"/>
      <c r="K2629" s="77"/>
      <c r="L2629" s="77"/>
      <c r="M2629" s="77"/>
      <c r="N2629" s="77"/>
      <c r="O2629" s="77"/>
      <c r="P2629" s="77"/>
    </row>
    <row r="2630" spans="1:16" ht="16.5" thickBot="1" x14ac:dyDescent="0.25">
      <c r="A2630" s="77"/>
      <c r="B2630" s="77"/>
      <c r="C2630" s="77"/>
      <c r="D2630" s="77"/>
      <c r="E2630" s="77"/>
      <c r="F2630" s="77"/>
      <c r="G2630" s="77"/>
      <c r="H2630" s="77"/>
      <c r="I2630" s="77"/>
      <c r="J2630" s="77"/>
      <c r="K2630" s="77"/>
      <c r="L2630" s="77"/>
      <c r="M2630" s="77"/>
      <c r="N2630" s="77"/>
      <c r="O2630" s="77"/>
      <c r="P2630" s="77"/>
    </row>
    <row r="2631" spans="1:16" ht="16.5" thickBot="1" x14ac:dyDescent="0.25">
      <c r="A2631" s="78" t="s">
        <v>2</v>
      </c>
      <c r="B2631" s="408" t="s">
        <v>126</v>
      </c>
      <c r="C2631" s="409"/>
      <c r="D2631" s="79" t="s">
        <v>3</v>
      </c>
      <c r="E2631" s="408">
        <v>2019</v>
      </c>
      <c r="F2631" s="410"/>
      <c r="G2631" s="410"/>
      <c r="H2631" s="409"/>
      <c r="I2631" s="79" t="s">
        <v>4</v>
      </c>
      <c r="J2631" s="80" t="s">
        <v>190</v>
      </c>
      <c r="K2631" s="80"/>
      <c r="L2631" s="80"/>
      <c r="M2631" s="80" t="s">
        <v>5</v>
      </c>
      <c r="N2631" s="408" t="s">
        <v>170</v>
      </c>
      <c r="O2631" s="410"/>
      <c r="P2631" s="413"/>
    </row>
    <row r="2632" spans="1:16" ht="16.5" thickBot="1" x14ac:dyDescent="0.25">
      <c r="A2632" s="77"/>
      <c r="B2632" s="77"/>
      <c r="C2632" s="77"/>
      <c r="D2632" s="77"/>
      <c r="E2632" s="77"/>
      <c r="F2632" s="77"/>
      <c r="G2632" s="77"/>
      <c r="H2632" s="77"/>
      <c r="I2632" s="77"/>
      <c r="J2632" s="77"/>
      <c r="K2632" s="77"/>
      <c r="L2632" s="77"/>
      <c r="M2632" s="77"/>
      <c r="N2632" s="77"/>
      <c r="O2632" s="77"/>
      <c r="P2632" s="77"/>
    </row>
    <row r="2633" spans="1:16" ht="16.5" thickBot="1" x14ac:dyDescent="0.25">
      <c r="A2633" s="78" t="s">
        <v>6</v>
      </c>
      <c r="B2633" s="408" t="s">
        <v>171</v>
      </c>
      <c r="C2633" s="409"/>
      <c r="D2633" s="79" t="s">
        <v>7</v>
      </c>
      <c r="E2633" s="408" t="s">
        <v>172</v>
      </c>
      <c r="F2633" s="410"/>
      <c r="G2633" s="410"/>
      <c r="H2633" s="409"/>
      <c r="I2633" s="79" t="s">
        <v>8</v>
      </c>
      <c r="J2633" s="80">
        <v>17</v>
      </c>
      <c r="K2633" s="80"/>
      <c r="L2633" s="80"/>
      <c r="M2633" s="80" t="s">
        <v>9</v>
      </c>
      <c r="N2633" s="80"/>
      <c r="O2633" s="178"/>
      <c r="P2633" s="179">
        <v>50</v>
      </c>
    </row>
    <row r="2634" spans="1:16" ht="16.5" thickBot="1" x14ac:dyDescent="0.25">
      <c r="A2634" s="77"/>
      <c r="B2634" s="77"/>
      <c r="C2634" s="77"/>
      <c r="D2634" s="77"/>
      <c r="E2634" s="77"/>
      <c r="F2634" s="77"/>
      <c r="G2634" s="77"/>
      <c r="H2634" s="77"/>
      <c r="I2634" s="77"/>
      <c r="J2634" s="77"/>
      <c r="K2634" s="77"/>
      <c r="L2634" s="77"/>
      <c r="M2634" s="77"/>
      <c r="N2634" s="77"/>
      <c r="O2634" s="77"/>
      <c r="P2634" s="77"/>
    </row>
    <row r="2635" spans="1:16" ht="16.5" thickBot="1" x14ac:dyDescent="0.25">
      <c r="A2635" s="411" t="s">
        <v>10</v>
      </c>
      <c r="B2635" s="412"/>
      <c r="C2635" s="408" t="s">
        <v>165</v>
      </c>
      <c r="D2635" s="410"/>
      <c r="E2635" s="410"/>
      <c r="F2635" s="410"/>
      <c r="G2635" s="410"/>
      <c r="H2635" s="410"/>
      <c r="I2635" s="410"/>
      <c r="J2635" s="410"/>
      <c r="K2635" s="410"/>
      <c r="L2635" s="410"/>
      <c r="M2635" s="410"/>
      <c r="N2635" s="410"/>
      <c r="O2635" s="410"/>
      <c r="P2635" s="413"/>
    </row>
    <row r="2636" spans="1:16" ht="16.5" thickBot="1" x14ac:dyDescent="0.25">
      <c r="A2636" s="77"/>
      <c r="B2636" s="77"/>
      <c r="C2636" s="77"/>
      <c r="D2636" s="77"/>
      <c r="E2636" s="77"/>
      <c r="F2636" s="77"/>
      <c r="G2636" s="77"/>
      <c r="H2636" s="77"/>
      <c r="I2636" s="77"/>
      <c r="J2636" s="77"/>
      <c r="K2636" s="77"/>
      <c r="L2636" s="77"/>
      <c r="M2636" s="77"/>
      <c r="N2636" s="77"/>
      <c r="O2636" s="77"/>
      <c r="P2636" s="77"/>
    </row>
    <row r="2637" spans="1:16" ht="16.5" thickBot="1" x14ac:dyDescent="0.25">
      <c r="A2637" s="411" t="s">
        <v>11</v>
      </c>
      <c r="B2637" s="412"/>
      <c r="C2637" s="408" t="s">
        <v>194</v>
      </c>
      <c r="D2637" s="410"/>
      <c r="E2637" s="410"/>
      <c r="F2637" s="410"/>
      <c r="G2637" s="410"/>
      <c r="H2637" s="410"/>
      <c r="I2637" s="410"/>
      <c r="J2637" s="410"/>
      <c r="K2637" s="410"/>
      <c r="L2637" s="410"/>
      <c r="M2637" s="410"/>
      <c r="N2637" s="410"/>
      <c r="O2637" s="410"/>
      <c r="P2637" s="413"/>
    </row>
    <row r="2638" spans="1:16" ht="16.5" thickBot="1" x14ac:dyDescent="0.25">
      <c r="A2638" s="81"/>
      <c r="B2638" s="81"/>
      <c r="C2638" s="81"/>
      <c r="D2638" s="81"/>
      <c r="E2638" s="81"/>
      <c r="F2638" s="81"/>
      <c r="G2638" s="81"/>
      <c r="H2638" s="81"/>
      <c r="I2638" s="81"/>
      <c r="J2638" s="81"/>
      <c r="K2638" s="81"/>
      <c r="L2638" s="81"/>
      <c r="M2638" s="81"/>
      <c r="N2638" s="81"/>
      <c r="O2638" s="81"/>
      <c r="P2638" s="81"/>
    </row>
    <row r="2639" spans="1:16" ht="16.5" thickBot="1" x14ac:dyDescent="0.25">
      <c r="A2639" s="400" t="s">
        <v>12</v>
      </c>
      <c r="B2639" s="402" t="s">
        <v>13</v>
      </c>
      <c r="C2639" s="403"/>
      <c r="D2639" s="404" t="s">
        <v>220</v>
      </c>
      <c r="E2639" s="391" t="s">
        <v>15</v>
      </c>
      <c r="F2639" s="392"/>
      <c r="G2639" s="392"/>
      <c r="H2639" s="392"/>
      <c r="I2639" s="393"/>
      <c r="J2639" s="404" t="s">
        <v>16</v>
      </c>
      <c r="K2639" s="404" t="s">
        <v>17</v>
      </c>
      <c r="L2639" s="391" t="s">
        <v>18</v>
      </c>
      <c r="M2639" s="392"/>
      <c r="N2639" s="393"/>
      <c r="O2639" s="394" t="s">
        <v>115</v>
      </c>
      <c r="P2639" s="395"/>
    </row>
    <row r="2640" spans="1:16" ht="32.25" thickBot="1" x14ac:dyDescent="0.25">
      <c r="A2640" s="401"/>
      <c r="B2640" s="82" t="s">
        <v>19</v>
      </c>
      <c r="C2640" s="83" t="s">
        <v>20</v>
      </c>
      <c r="D2640" s="405"/>
      <c r="E2640" s="84" t="s">
        <v>21</v>
      </c>
      <c r="F2640" s="84" t="s">
        <v>22</v>
      </c>
      <c r="G2640" s="85" t="s">
        <v>23</v>
      </c>
      <c r="H2640" s="119" t="s">
        <v>24</v>
      </c>
      <c r="I2640" s="86" t="s">
        <v>25</v>
      </c>
      <c r="J2640" s="405"/>
      <c r="K2640" s="405"/>
      <c r="L2640" s="176" t="s">
        <v>223</v>
      </c>
      <c r="M2640" s="85" t="s">
        <v>221</v>
      </c>
      <c r="N2640" s="83" t="s">
        <v>222</v>
      </c>
      <c r="O2640" s="396"/>
      <c r="P2640" s="397"/>
    </row>
    <row r="2641" spans="1:16" ht="15.75" x14ac:dyDescent="0.2">
      <c r="A2641" s="151">
        <v>45721</v>
      </c>
      <c r="B2641" s="152"/>
      <c r="C2641" s="152">
        <v>205571</v>
      </c>
      <c r="D2641" s="148"/>
      <c r="E2641" s="96"/>
      <c r="F2641" s="96"/>
      <c r="G2641" s="152"/>
      <c r="H2641" s="153"/>
      <c r="I2641" s="157"/>
      <c r="J2641" s="149"/>
      <c r="K2641" s="99"/>
      <c r="L2641" s="173"/>
      <c r="M2641" s="94"/>
      <c r="N2641" s="94"/>
      <c r="O2641" s="406"/>
      <c r="P2641" s="407"/>
    </row>
    <row r="2642" spans="1:16" ht="15.75" x14ac:dyDescent="0.2">
      <c r="A2642" s="151">
        <v>45728</v>
      </c>
      <c r="B2642" s="152">
        <v>205571</v>
      </c>
      <c r="C2642" s="152">
        <v>205988</v>
      </c>
      <c r="D2642" s="148">
        <f>+C2642-B2642</f>
        <v>417</v>
      </c>
      <c r="E2642" s="96" t="s">
        <v>504</v>
      </c>
      <c r="F2642" s="96" t="s">
        <v>492</v>
      </c>
      <c r="G2642" s="152">
        <v>21.5517</v>
      </c>
      <c r="H2642" s="153">
        <v>23.2</v>
      </c>
      <c r="I2642" s="157">
        <f>G2642*H2642</f>
        <v>499.99943999999999</v>
      </c>
      <c r="J2642" s="149">
        <f>D2642/G2642</f>
        <v>19.34882167068027</v>
      </c>
      <c r="K2642" s="99">
        <v>45728</v>
      </c>
      <c r="L2642" s="173" t="s">
        <v>227</v>
      </c>
      <c r="M2642" s="94" t="s">
        <v>261</v>
      </c>
      <c r="N2642" s="100" t="s">
        <v>503</v>
      </c>
      <c r="O2642" s="406" t="s">
        <v>296</v>
      </c>
      <c r="P2642" s="407"/>
    </row>
    <row r="2643" spans="1:16" ht="15.75" x14ac:dyDescent="0.2">
      <c r="A2643" s="151">
        <v>45729</v>
      </c>
      <c r="B2643" s="152">
        <v>205988</v>
      </c>
      <c r="C2643" s="152">
        <v>206021</v>
      </c>
      <c r="D2643" s="148">
        <f>+C2643-B2643</f>
        <v>33</v>
      </c>
      <c r="E2643" s="96" t="s">
        <v>505</v>
      </c>
      <c r="F2643" s="96" t="s">
        <v>506</v>
      </c>
      <c r="G2643" s="152">
        <v>21.5517</v>
      </c>
      <c r="H2643" s="153">
        <v>23.2</v>
      </c>
      <c r="I2643" s="157">
        <f>G2643*H2643</f>
        <v>499.99943999999999</v>
      </c>
      <c r="J2643" s="149">
        <f>D2643/G2643</f>
        <v>1.5312017149459207</v>
      </c>
      <c r="K2643" s="99">
        <v>45729</v>
      </c>
      <c r="L2643" s="173" t="s">
        <v>227</v>
      </c>
      <c r="M2643" s="94" t="s">
        <v>261</v>
      </c>
      <c r="N2643" s="100" t="s">
        <v>331</v>
      </c>
      <c r="O2643" s="406" t="s">
        <v>344</v>
      </c>
      <c r="P2643" s="407"/>
    </row>
    <row r="2644" spans="1:16" ht="15.75" x14ac:dyDescent="0.2">
      <c r="A2644" s="151">
        <v>45730</v>
      </c>
      <c r="B2644" s="152">
        <v>206021</v>
      </c>
      <c r="C2644" s="152">
        <v>206815</v>
      </c>
      <c r="D2644" s="148">
        <f>+C2644-B2644</f>
        <v>794</v>
      </c>
      <c r="E2644" s="96" t="s">
        <v>507</v>
      </c>
      <c r="F2644" s="96" t="s">
        <v>483</v>
      </c>
      <c r="G2644" s="152">
        <v>32.334099999999999</v>
      </c>
      <c r="H2644" s="153">
        <v>23.2</v>
      </c>
      <c r="I2644" s="157">
        <f>G2644*H2644</f>
        <v>750.15111999999999</v>
      </c>
      <c r="J2644" s="149">
        <f>D2644/G2644</f>
        <v>24.556118772441479</v>
      </c>
      <c r="K2644" s="99">
        <v>45730</v>
      </c>
      <c r="L2644" s="173" t="s">
        <v>227</v>
      </c>
      <c r="M2644" s="94" t="s">
        <v>261</v>
      </c>
      <c r="N2644" s="100" t="s">
        <v>196</v>
      </c>
      <c r="O2644" s="406" t="s">
        <v>264</v>
      </c>
      <c r="P2644" s="407"/>
    </row>
    <row r="2645" spans="1:16" ht="15.75" x14ac:dyDescent="0.2">
      <c r="A2645" s="151"/>
      <c r="B2645" s="152"/>
      <c r="C2645" s="152"/>
      <c r="D2645" s="148">
        <f>+C2645-B2645</f>
        <v>0</v>
      </c>
      <c r="E2645" s="96"/>
      <c r="F2645" s="96"/>
      <c r="G2645" s="152"/>
      <c r="H2645" s="153"/>
      <c r="I2645" s="157">
        <f>G2645*H2645</f>
        <v>0</v>
      </c>
      <c r="J2645" s="149" t="e">
        <f>D2645/G2645</f>
        <v>#DIV/0!</v>
      </c>
      <c r="K2645" s="99"/>
      <c r="L2645" s="173"/>
      <c r="M2645" s="94"/>
      <c r="N2645" s="100"/>
      <c r="O2645" s="406"/>
      <c r="P2645" s="407"/>
    </row>
    <row r="2646" spans="1:16" ht="16.5" thickBot="1" x14ac:dyDescent="0.25">
      <c r="A2646" s="93"/>
      <c r="B2646" s="128"/>
      <c r="C2646" s="128"/>
      <c r="D2646" s="129"/>
      <c r="E2646" s="96"/>
      <c r="F2646" s="96"/>
      <c r="G2646" s="96"/>
      <c r="H2646" s="97"/>
      <c r="I2646" s="91"/>
      <c r="J2646" s="98"/>
      <c r="K2646" s="92"/>
      <c r="L2646" s="174"/>
      <c r="M2646" s="163"/>
      <c r="N2646" s="101"/>
      <c r="O2646" s="417"/>
      <c r="P2646" s="418"/>
    </row>
    <row r="2647" spans="1:16" ht="16.5" thickBot="1" x14ac:dyDescent="0.25">
      <c r="A2647" s="342" t="s">
        <v>28</v>
      </c>
      <c r="B2647" s="104"/>
      <c r="C2647" s="105"/>
      <c r="D2647" s="106">
        <f>SUM(D2641:D2646)</f>
        <v>1244</v>
      </c>
      <c r="E2647" s="107"/>
      <c r="F2647" s="107"/>
      <c r="G2647" s="118">
        <f>SUM(G2641:G2646)</f>
        <v>75.4375</v>
      </c>
      <c r="H2647" s="105"/>
      <c r="I2647" s="118">
        <f>SUM(I2641:I2646)</f>
        <v>1750.15</v>
      </c>
      <c r="J2647" s="109">
        <f>D2647/G2647</f>
        <v>16.490472245236123</v>
      </c>
      <c r="K2647" s="110"/>
      <c r="L2647" s="175"/>
      <c r="M2647" s="111"/>
      <c r="N2647" s="112"/>
      <c r="O2647" s="419"/>
      <c r="P2647" s="420"/>
    </row>
    <row r="2648" spans="1:16" ht="15.75" x14ac:dyDescent="0.2">
      <c r="A2648" s="76"/>
      <c r="B2648" s="113"/>
      <c r="C2648" s="113"/>
      <c r="D2648" s="113"/>
      <c r="E2648" s="113"/>
      <c r="F2648" s="113"/>
      <c r="G2648" s="113"/>
      <c r="H2648" s="113"/>
      <c r="I2648" s="76"/>
      <c r="J2648" s="76"/>
      <c r="K2648" s="76"/>
      <c r="L2648" s="76"/>
      <c r="M2648" s="76"/>
      <c r="N2648" s="76"/>
      <c r="O2648" s="113"/>
      <c r="P2648" s="114"/>
    </row>
    <row r="2649" spans="1:16" ht="15.75" x14ac:dyDescent="0.2">
      <c r="A2649" s="76"/>
      <c r="B2649" s="113"/>
      <c r="C2649" s="113"/>
      <c r="D2649" s="113"/>
      <c r="E2649" s="113"/>
      <c r="F2649" s="113"/>
      <c r="G2649" s="113"/>
      <c r="H2649" s="113"/>
      <c r="I2649" s="76"/>
      <c r="J2649" s="76"/>
      <c r="K2649" s="76"/>
      <c r="L2649" s="76"/>
      <c r="M2649" s="76"/>
      <c r="N2649" s="76"/>
      <c r="O2649" s="113"/>
      <c r="P2649" s="114"/>
    </row>
    <row r="2650" spans="1:16" ht="15.75" x14ac:dyDescent="0.2">
      <c r="A2650" s="76"/>
      <c r="B2650" s="113"/>
      <c r="C2650" s="113"/>
      <c r="D2650" s="113"/>
      <c r="E2650" s="113"/>
      <c r="F2650" s="113"/>
      <c r="G2650" s="113"/>
      <c r="H2650" s="113"/>
      <c r="I2650" s="76"/>
      <c r="J2650" s="76"/>
      <c r="K2650" s="76"/>
      <c r="L2650" s="76"/>
      <c r="M2650" s="1"/>
      <c r="N2650" s="1"/>
      <c r="O2650" s="3"/>
      <c r="P2650" s="114"/>
    </row>
    <row r="2651" spans="1:16" ht="15.75" x14ac:dyDescent="0.2">
      <c r="A2651" s="115"/>
      <c r="B2651" s="398" t="s">
        <v>29</v>
      </c>
      <c r="C2651" s="398"/>
      <c r="D2651" s="398"/>
      <c r="E2651" s="116"/>
      <c r="F2651" s="116"/>
      <c r="G2651" s="116"/>
      <c r="H2651" s="115"/>
      <c r="I2651" s="116" t="s">
        <v>30</v>
      </c>
      <c r="J2651" s="115"/>
      <c r="K2651" s="116"/>
      <c r="L2651" s="116"/>
      <c r="M2651" s="116"/>
      <c r="N2651" s="116" t="s">
        <v>31</v>
      </c>
      <c r="O2651" s="116"/>
      <c r="P2651" s="117"/>
    </row>
    <row r="2652" spans="1:16" ht="15.75" x14ac:dyDescent="0.2">
      <c r="A2652" s="116"/>
      <c r="B2652" s="399" t="s">
        <v>185</v>
      </c>
      <c r="C2652" s="399"/>
      <c r="D2652" s="399"/>
      <c r="E2652" s="76"/>
      <c r="F2652" s="76"/>
      <c r="G2652" s="76"/>
      <c r="H2652" s="115"/>
      <c r="I2652" s="76" t="s">
        <v>388</v>
      </c>
      <c r="J2652" s="115"/>
      <c r="K2652" s="76"/>
      <c r="L2652" s="76"/>
      <c r="M2652" s="76"/>
      <c r="N2652" s="76" t="s">
        <v>182</v>
      </c>
      <c r="O2652" s="76"/>
      <c r="P2652" s="117"/>
    </row>
    <row r="2653" spans="1:16" ht="15.75" x14ac:dyDescent="0.2">
      <c r="A2653" s="399" t="s">
        <v>183</v>
      </c>
      <c r="B2653" s="399"/>
      <c r="C2653" s="399"/>
      <c r="D2653" s="399"/>
      <c r="E2653" s="399"/>
      <c r="F2653" s="76"/>
      <c r="G2653" s="76"/>
      <c r="H2653" s="115"/>
      <c r="I2653" s="76" t="s">
        <v>201</v>
      </c>
      <c r="J2653" s="115"/>
      <c r="K2653" s="76"/>
      <c r="L2653" s="76"/>
      <c r="M2653" s="76"/>
      <c r="N2653" s="76" t="s">
        <v>124</v>
      </c>
      <c r="O2653" s="76"/>
      <c r="P2653" s="117"/>
    </row>
    <row r="2654" spans="1:16" x14ac:dyDescent="0.2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</row>
    <row r="2655" spans="1:16" x14ac:dyDescent="0.2">
      <c r="A2655" s="414" t="s">
        <v>224</v>
      </c>
      <c r="B2655" s="414"/>
      <c r="C2655" s="414"/>
      <c r="D2655" s="414"/>
      <c r="E2655" s="414"/>
      <c r="F2655"/>
      <c r="G2655"/>
      <c r="H2655"/>
      <c r="I2655"/>
      <c r="J2655"/>
      <c r="K2655"/>
      <c r="L2655"/>
      <c r="M2655"/>
      <c r="N2655"/>
      <c r="O2655"/>
      <c r="P2655"/>
    </row>
    <row r="2656" spans="1:16" x14ac:dyDescent="0.2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</row>
    <row r="2657" spans="1:16" x14ac:dyDescent="0.2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</row>
    <row r="2658" spans="1:16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</row>
    <row r="2659" spans="1:16" x14ac:dyDescent="0.2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</row>
    <row r="2660" spans="1:16" x14ac:dyDescent="0.2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</row>
    <row r="2661" spans="1:16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</row>
    <row r="2662" spans="1:16" ht="15.75" x14ac:dyDescent="0.2">
      <c r="A2662" s="399" t="s">
        <v>164</v>
      </c>
      <c r="B2662" s="399"/>
      <c r="C2662" s="399"/>
      <c r="D2662" s="399"/>
      <c r="E2662" s="399"/>
      <c r="F2662" s="399"/>
      <c r="G2662" s="399"/>
      <c r="H2662" s="399"/>
      <c r="I2662" s="399"/>
      <c r="J2662" s="399"/>
      <c r="K2662" s="399"/>
      <c r="L2662" s="399"/>
      <c r="M2662" s="399"/>
      <c r="N2662" s="399"/>
      <c r="O2662" s="399"/>
      <c r="P2662" s="399"/>
    </row>
    <row r="2663" spans="1:16" ht="15.75" x14ac:dyDescent="0.2">
      <c r="A2663" s="399" t="s">
        <v>1</v>
      </c>
      <c r="B2663" s="399"/>
      <c r="C2663" s="399"/>
      <c r="D2663" s="399"/>
      <c r="E2663" s="399"/>
      <c r="F2663" s="399"/>
      <c r="G2663" s="399"/>
      <c r="H2663" s="399"/>
      <c r="I2663" s="399"/>
      <c r="J2663" s="399"/>
      <c r="K2663" s="399"/>
      <c r="L2663" s="399"/>
      <c r="M2663" s="399"/>
      <c r="N2663" s="399"/>
      <c r="O2663" s="399"/>
      <c r="P2663" s="399"/>
    </row>
    <row r="2664" spans="1:16" ht="15.75" x14ac:dyDescent="0.2">
      <c r="A2664" s="399"/>
      <c r="B2664" s="399"/>
      <c r="C2664" s="399"/>
      <c r="D2664" s="399"/>
      <c r="E2664" s="399"/>
      <c r="F2664" s="399"/>
      <c r="G2664" s="399"/>
      <c r="H2664" s="399"/>
      <c r="I2664" s="399"/>
      <c r="J2664" s="399"/>
      <c r="K2664" s="399"/>
      <c r="L2664" s="399"/>
      <c r="M2664" s="399"/>
      <c r="N2664" s="399"/>
      <c r="O2664" s="399"/>
      <c r="P2664" s="399"/>
    </row>
    <row r="2665" spans="1:16" ht="15.75" x14ac:dyDescent="0.2">
      <c r="A2665" s="421" t="s">
        <v>256</v>
      </c>
      <c r="B2665" s="421"/>
      <c r="C2665" s="421"/>
      <c r="D2665" s="421"/>
      <c r="E2665" s="421"/>
      <c r="F2665" s="421"/>
      <c r="G2665" s="421"/>
      <c r="H2665" s="421"/>
      <c r="I2665" s="421"/>
      <c r="J2665" s="421"/>
      <c r="K2665" s="421"/>
      <c r="L2665" s="421"/>
      <c r="M2665" s="421"/>
      <c r="N2665" s="421"/>
      <c r="O2665" s="421"/>
      <c r="P2665" s="421"/>
    </row>
    <row r="2666" spans="1:16" ht="15.75" x14ac:dyDescent="0.2">
      <c r="A2666" s="77"/>
      <c r="B2666" s="77"/>
      <c r="C2666" s="77"/>
      <c r="D2666" s="77"/>
      <c r="E2666" s="77"/>
      <c r="F2666" s="77"/>
      <c r="G2666" s="77"/>
      <c r="H2666" s="77"/>
      <c r="I2666" s="77"/>
      <c r="J2666" s="77"/>
      <c r="K2666" s="77"/>
      <c r="L2666" s="77"/>
      <c r="M2666" s="77"/>
      <c r="N2666" s="77"/>
      <c r="O2666" s="77"/>
      <c r="P2666" s="77"/>
    </row>
    <row r="2667" spans="1:16" ht="16.5" thickBot="1" x14ac:dyDescent="0.25">
      <c r="A2667" s="77"/>
      <c r="B2667" s="77"/>
      <c r="C2667" s="77"/>
      <c r="D2667" s="77"/>
      <c r="E2667" s="77"/>
      <c r="F2667" s="77"/>
      <c r="G2667" s="77"/>
      <c r="H2667" s="77"/>
      <c r="I2667" s="77"/>
      <c r="J2667" s="77"/>
      <c r="K2667" s="77"/>
      <c r="L2667" s="77"/>
      <c r="M2667" s="77"/>
      <c r="N2667" s="77"/>
      <c r="O2667" s="77"/>
      <c r="P2667" s="77"/>
    </row>
    <row r="2668" spans="1:16" ht="16.5" thickBot="1" x14ac:dyDescent="0.25">
      <c r="A2668" s="78" t="s">
        <v>2</v>
      </c>
      <c r="B2668" s="408" t="s">
        <v>126</v>
      </c>
      <c r="C2668" s="409"/>
      <c r="D2668" s="79" t="s">
        <v>3</v>
      </c>
      <c r="E2668" s="408">
        <v>2019</v>
      </c>
      <c r="F2668" s="410"/>
      <c r="G2668" s="410"/>
      <c r="H2668" s="409"/>
      <c r="I2668" s="79" t="s">
        <v>4</v>
      </c>
      <c r="J2668" s="80" t="s">
        <v>190</v>
      </c>
      <c r="K2668" s="80"/>
      <c r="L2668" s="80"/>
      <c r="M2668" s="80" t="s">
        <v>5</v>
      </c>
      <c r="N2668" s="408" t="s">
        <v>170</v>
      </c>
      <c r="O2668" s="410"/>
      <c r="P2668" s="413"/>
    </row>
    <row r="2669" spans="1:16" ht="16.5" thickBot="1" x14ac:dyDescent="0.25">
      <c r="A2669" s="77"/>
      <c r="B2669" s="77"/>
      <c r="C2669" s="77"/>
      <c r="D2669" s="77"/>
      <c r="E2669" s="77"/>
      <c r="F2669" s="77"/>
      <c r="G2669" s="77"/>
      <c r="H2669" s="77"/>
      <c r="I2669" s="77"/>
      <c r="J2669" s="77"/>
      <c r="K2669" s="77"/>
      <c r="L2669" s="77"/>
      <c r="M2669" s="77"/>
      <c r="N2669" s="77"/>
      <c r="O2669" s="77"/>
      <c r="P2669" s="77"/>
    </row>
    <row r="2670" spans="1:16" ht="16.5" thickBot="1" x14ac:dyDescent="0.25">
      <c r="A2670" s="78" t="s">
        <v>6</v>
      </c>
      <c r="B2670" s="408" t="s">
        <v>171</v>
      </c>
      <c r="C2670" s="409"/>
      <c r="D2670" s="79" t="s">
        <v>7</v>
      </c>
      <c r="E2670" s="408" t="s">
        <v>172</v>
      </c>
      <c r="F2670" s="410"/>
      <c r="G2670" s="410"/>
      <c r="H2670" s="409"/>
      <c r="I2670" s="79" t="s">
        <v>8</v>
      </c>
      <c r="J2670" s="80">
        <v>17</v>
      </c>
      <c r="K2670" s="80"/>
      <c r="L2670" s="80"/>
      <c r="M2670" s="80" t="s">
        <v>9</v>
      </c>
      <c r="N2670" s="80"/>
      <c r="O2670" s="178"/>
      <c r="P2670" s="179">
        <v>50</v>
      </c>
    </row>
    <row r="2671" spans="1:16" ht="16.5" thickBot="1" x14ac:dyDescent="0.25">
      <c r="A2671" s="77"/>
      <c r="B2671" s="77"/>
      <c r="C2671" s="77"/>
      <c r="D2671" s="77"/>
      <c r="E2671" s="77"/>
      <c r="F2671" s="77"/>
      <c r="G2671" s="77"/>
      <c r="H2671" s="77"/>
      <c r="I2671" s="77"/>
      <c r="J2671" s="77"/>
      <c r="K2671" s="77"/>
      <c r="L2671" s="77"/>
      <c r="M2671" s="77"/>
      <c r="N2671" s="77"/>
      <c r="O2671" s="77"/>
      <c r="P2671" s="77"/>
    </row>
    <row r="2672" spans="1:16" ht="16.5" thickBot="1" x14ac:dyDescent="0.25">
      <c r="A2672" s="411" t="s">
        <v>10</v>
      </c>
      <c r="B2672" s="412"/>
      <c r="C2672" s="408" t="s">
        <v>165</v>
      </c>
      <c r="D2672" s="410"/>
      <c r="E2672" s="410"/>
      <c r="F2672" s="410"/>
      <c r="G2672" s="410"/>
      <c r="H2672" s="410"/>
      <c r="I2672" s="410"/>
      <c r="J2672" s="410"/>
      <c r="K2672" s="410"/>
      <c r="L2672" s="410"/>
      <c r="M2672" s="410"/>
      <c r="N2672" s="410"/>
      <c r="O2672" s="410"/>
      <c r="P2672" s="413"/>
    </row>
    <row r="2673" spans="1:16" ht="16.5" thickBot="1" x14ac:dyDescent="0.25">
      <c r="A2673" s="77"/>
      <c r="B2673" s="77"/>
      <c r="C2673" s="77"/>
      <c r="D2673" s="77"/>
      <c r="E2673" s="77"/>
      <c r="F2673" s="77"/>
      <c r="G2673" s="77"/>
      <c r="H2673" s="77"/>
      <c r="I2673" s="77"/>
      <c r="J2673" s="77"/>
      <c r="K2673" s="77"/>
      <c r="L2673" s="77"/>
      <c r="M2673" s="77"/>
      <c r="N2673" s="77"/>
      <c r="O2673" s="77"/>
      <c r="P2673" s="77"/>
    </row>
    <row r="2674" spans="1:16" ht="16.5" thickBot="1" x14ac:dyDescent="0.25">
      <c r="A2674" s="411" t="s">
        <v>11</v>
      </c>
      <c r="B2674" s="412"/>
      <c r="C2674" s="408" t="s">
        <v>194</v>
      </c>
      <c r="D2674" s="410"/>
      <c r="E2674" s="410"/>
      <c r="F2674" s="410"/>
      <c r="G2674" s="410"/>
      <c r="H2674" s="410"/>
      <c r="I2674" s="410"/>
      <c r="J2674" s="410"/>
      <c r="K2674" s="410"/>
      <c r="L2674" s="410"/>
      <c r="M2674" s="410"/>
      <c r="N2674" s="410"/>
      <c r="O2674" s="410"/>
      <c r="P2674" s="413"/>
    </row>
    <row r="2675" spans="1:16" ht="16.5" thickBot="1" x14ac:dyDescent="0.25">
      <c r="A2675" s="81"/>
      <c r="B2675" s="81"/>
      <c r="C2675" s="81"/>
      <c r="D2675" s="81"/>
      <c r="E2675" s="81"/>
      <c r="F2675" s="81"/>
      <c r="G2675" s="81"/>
      <c r="H2675" s="81"/>
      <c r="I2675" s="81"/>
      <c r="J2675" s="81"/>
      <c r="K2675" s="81"/>
      <c r="L2675" s="81"/>
      <c r="M2675" s="81"/>
      <c r="N2675" s="81"/>
      <c r="O2675" s="81"/>
      <c r="P2675" s="81"/>
    </row>
    <row r="2676" spans="1:16" ht="16.5" thickBot="1" x14ac:dyDescent="0.25">
      <c r="A2676" s="400" t="s">
        <v>12</v>
      </c>
      <c r="B2676" s="402" t="s">
        <v>13</v>
      </c>
      <c r="C2676" s="403"/>
      <c r="D2676" s="404" t="s">
        <v>220</v>
      </c>
      <c r="E2676" s="391" t="s">
        <v>15</v>
      </c>
      <c r="F2676" s="392"/>
      <c r="G2676" s="392"/>
      <c r="H2676" s="392"/>
      <c r="I2676" s="393"/>
      <c r="J2676" s="404" t="s">
        <v>16</v>
      </c>
      <c r="K2676" s="404" t="s">
        <v>17</v>
      </c>
      <c r="L2676" s="391" t="s">
        <v>18</v>
      </c>
      <c r="M2676" s="392"/>
      <c r="N2676" s="393"/>
      <c r="O2676" s="394" t="s">
        <v>115</v>
      </c>
      <c r="P2676" s="395"/>
    </row>
    <row r="2677" spans="1:16" ht="32.25" thickBot="1" x14ac:dyDescent="0.25">
      <c r="A2677" s="401"/>
      <c r="B2677" s="82" t="s">
        <v>19</v>
      </c>
      <c r="C2677" s="83" t="s">
        <v>20</v>
      </c>
      <c r="D2677" s="405"/>
      <c r="E2677" s="84" t="s">
        <v>21</v>
      </c>
      <c r="F2677" s="84" t="s">
        <v>22</v>
      </c>
      <c r="G2677" s="85" t="s">
        <v>23</v>
      </c>
      <c r="H2677" s="119" t="s">
        <v>24</v>
      </c>
      <c r="I2677" s="86" t="s">
        <v>25</v>
      </c>
      <c r="J2677" s="405"/>
      <c r="K2677" s="405"/>
      <c r="L2677" s="176" t="s">
        <v>223</v>
      </c>
      <c r="M2677" s="85" t="s">
        <v>221</v>
      </c>
      <c r="N2677" s="83" t="s">
        <v>222</v>
      </c>
      <c r="O2677" s="396"/>
      <c r="P2677" s="397"/>
    </row>
    <row r="2678" spans="1:16" ht="15.75" x14ac:dyDescent="0.2">
      <c r="A2678" s="151">
        <v>45730</v>
      </c>
      <c r="B2678" s="152"/>
      <c r="C2678" s="152">
        <v>206815</v>
      </c>
      <c r="D2678" s="148"/>
      <c r="E2678" s="96"/>
      <c r="F2678" s="96"/>
      <c r="G2678" s="152"/>
      <c r="H2678" s="153"/>
      <c r="I2678" s="157"/>
      <c r="J2678" s="149"/>
      <c r="K2678" s="99"/>
      <c r="L2678" s="173"/>
      <c r="M2678" s="94"/>
      <c r="N2678" s="100"/>
      <c r="O2678" s="406"/>
      <c r="P2678" s="407"/>
    </row>
    <row r="2679" spans="1:16" ht="15.75" x14ac:dyDescent="0.2">
      <c r="A2679" s="151">
        <v>45742</v>
      </c>
      <c r="B2679" s="152">
        <v>206815</v>
      </c>
      <c r="C2679" s="152">
        <v>206846</v>
      </c>
      <c r="D2679" s="148">
        <f>+C2679-B2679</f>
        <v>31</v>
      </c>
      <c r="E2679" s="96" t="s">
        <v>533</v>
      </c>
      <c r="F2679" s="96" t="s">
        <v>525</v>
      </c>
      <c r="G2679" s="152">
        <v>25.052199999999999</v>
      </c>
      <c r="H2679" s="153">
        <v>23.95</v>
      </c>
      <c r="I2679" s="157">
        <f>G2679*H2679</f>
        <v>600.00018999999998</v>
      </c>
      <c r="J2679" s="149">
        <f>D2679/G2679</f>
        <v>1.2374162748181796</v>
      </c>
      <c r="K2679" s="99">
        <v>45742</v>
      </c>
      <c r="L2679" s="173" t="s">
        <v>227</v>
      </c>
      <c r="M2679" s="94" t="s">
        <v>261</v>
      </c>
      <c r="N2679" s="100" t="s">
        <v>184</v>
      </c>
      <c r="O2679" s="406" t="s">
        <v>534</v>
      </c>
      <c r="P2679" s="407"/>
    </row>
    <row r="2680" spans="1:16" ht="15.75" x14ac:dyDescent="0.2">
      <c r="A2680" s="151">
        <v>45747</v>
      </c>
      <c r="B2680" s="152">
        <v>206846</v>
      </c>
      <c r="C2680" s="152">
        <v>207275</v>
      </c>
      <c r="D2680" s="148">
        <f>+C2680-B2680</f>
        <v>429</v>
      </c>
      <c r="E2680" s="96" t="s">
        <v>535</v>
      </c>
      <c r="F2680" s="96" t="s">
        <v>536</v>
      </c>
      <c r="G2680" s="152">
        <v>29.227599999999999</v>
      </c>
      <c r="H2680" s="153">
        <v>23.95</v>
      </c>
      <c r="I2680" s="157">
        <f>G2680*H2680</f>
        <v>700.00101999999993</v>
      </c>
      <c r="J2680" s="149">
        <f>D2680/G2680</f>
        <v>14.677907183620961</v>
      </c>
      <c r="K2680" s="99">
        <v>45747</v>
      </c>
      <c r="L2680" s="173" t="s">
        <v>227</v>
      </c>
      <c r="M2680" s="94" t="s">
        <v>261</v>
      </c>
      <c r="N2680" s="100" t="s">
        <v>196</v>
      </c>
      <c r="O2680" s="406" t="s">
        <v>296</v>
      </c>
      <c r="P2680" s="407"/>
    </row>
    <row r="2681" spans="1:16" ht="15.75" x14ac:dyDescent="0.2">
      <c r="A2681" s="151"/>
      <c r="B2681" s="152"/>
      <c r="C2681" s="152"/>
      <c r="D2681" s="148">
        <f>+C2681-B2681</f>
        <v>0</v>
      </c>
      <c r="E2681" s="96"/>
      <c r="F2681" s="96"/>
      <c r="G2681" s="152"/>
      <c r="H2681" s="153"/>
      <c r="I2681" s="157">
        <f>G2681*H2681</f>
        <v>0</v>
      </c>
      <c r="J2681" s="149" t="e">
        <f>D2681/G2681</f>
        <v>#DIV/0!</v>
      </c>
      <c r="K2681" s="99"/>
      <c r="L2681" s="173"/>
      <c r="M2681" s="94"/>
      <c r="N2681" s="100"/>
      <c r="O2681" s="406"/>
      <c r="P2681" s="407"/>
    </row>
    <row r="2682" spans="1:16" ht="15.75" x14ac:dyDescent="0.2">
      <c r="A2682" s="151"/>
      <c r="B2682" s="152"/>
      <c r="C2682" s="152"/>
      <c r="D2682" s="148">
        <f>+C2682-B2682</f>
        <v>0</v>
      </c>
      <c r="E2682" s="96"/>
      <c r="F2682" s="96"/>
      <c r="G2682" s="152"/>
      <c r="H2682" s="153"/>
      <c r="I2682" s="157">
        <f>G2682*H2682</f>
        <v>0</v>
      </c>
      <c r="J2682" s="149" t="e">
        <f>D2682/G2682</f>
        <v>#DIV/0!</v>
      </c>
      <c r="K2682" s="99"/>
      <c r="L2682" s="173"/>
      <c r="M2682" s="94"/>
      <c r="N2682" s="100"/>
      <c r="O2682" s="406"/>
      <c r="P2682" s="407"/>
    </row>
    <row r="2683" spans="1:16" ht="16.5" thickBot="1" x14ac:dyDescent="0.25">
      <c r="A2683" s="93"/>
      <c r="B2683" s="128"/>
      <c r="C2683" s="128"/>
      <c r="D2683" s="129"/>
      <c r="E2683" s="96"/>
      <c r="F2683" s="96"/>
      <c r="G2683" s="96"/>
      <c r="H2683" s="97"/>
      <c r="I2683" s="91"/>
      <c r="J2683" s="98"/>
      <c r="K2683" s="92"/>
      <c r="L2683" s="174"/>
      <c r="M2683" s="163"/>
      <c r="N2683" s="101"/>
      <c r="O2683" s="417"/>
      <c r="P2683" s="418"/>
    </row>
    <row r="2684" spans="1:16" ht="16.5" thickBot="1" x14ac:dyDescent="0.25">
      <c r="A2684" s="357" t="s">
        <v>28</v>
      </c>
      <c r="B2684" s="104"/>
      <c r="C2684" s="105"/>
      <c r="D2684" s="106">
        <f>SUM(D2678:D2683)</f>
        <v>460</v>
      </c>
      <c r="E2684" s="107"/>
      <c r="F2684" s="107"/>
      <c r="G2684" s="118">
        <f>SUM(G2678:G2683)</f>
        <v>54.279799999999994</v>
      </c>
      <c r="H2684" s="105"/>
      <c r="I2684" s="118">
        <f>SUM(I2678:I2683)</f>
        <v>1300.0012099999999</v>
      </c>
      <c r="J2684" s="109">
        <f>D2684/G2684</f>
        <v>8.4746074967114851</v>
      </c>
      <c r="K2684" s="110"/>
      <c r="L2684" s="175"/>
      <c r="M2684" s="111"/>
      <c r="N2684" s="112"/>
      <c r="O2684" s="419"/>
      <c r="P2684" s="420"/>
    </row>
    <row r="2685" spans="1:16" ht="15.75" x14ac:dyDescent="0.2">
      <c r="A2685" s="76"/>
      <c r="B2685" s="113"/>
      <c r="C2685" s="113"/>
      <c r="D2685" s="113"/>
      <c r="E2685" s="113"/>
      <c r="F2685" s="113"/>
      <c r="G2685" s="113"/>
      <c r="H2685" s="113"/>
      <c r="I2685" s="76"/>
      <c r="J2685" s="76"/>
      <c r="K2685" s="76"/>
      <c r="L2685" s="76"/>
      <c r="M2685" s="76"/>
      <c r="N2685" s="76"/>
      <c r="O2685" s="113"/>
      <c r="P2685" s="114"/>
    </row>
    <row r="2686" spans="1:16" ht="15.75" x14ac:dyDescent="0.2">
      <c r="A2686" s="76"/>
      <c r="B2686" s="113"/>
      <c r="C2686" s="113"/>
      <c r="D2686" s="113"/>
      <c r="E2686" s="113"/>
      <c r="F2686" s="113"/>
      <c r="G2686" s="113"/>
      <c r="H2686" s="113"/>
      <c r="I2686" s="76"/>
      <c r="J2686" s="76"/>
      <c r="K2686" s="76"/>
      <c r="L2686" s="76"/>
      <c r="M2686" s="76"/>
      <c r="N2686" s="76"/>
      <c r="O2686" s="113"/>
      <c r="P2686" s="114"/>
    </row>
    <row r="2687" spans="1:16" ht="15.75" x14ac:dyDescent="0.2">
      <c r="A2687" s="76"/>
      <c r="B2687" s="113"/>
      <c r="C2687" s="113"/>
      <c r="D2687" s="113"/>
      <c r="E2687" s="113"/>
      <c r="F2687" s="113"/>
      <c r="G2687" s="113"/>
      <c r="H2687" s="113"/>
      <c r="I2687" s="76"/>
      <c r="J2687" s="76"/>
      <c r="K2687" s="76"/>
      <c r="L2687" s="76"/>
      <c r="M2687" s="1"/>
      <c r="N2687" s="1"/>
      <c r="O2687" s="3"/>
      <c r="P2687" s="114"/>
    </row>
    <row r="2688" spans="1:16" ht="15.75" x14ac:dyDescent="0.2">
      <c r="A2688" s="115"/>
      <c r="B2688" s="398" t="s">
        <v>29</v>
      </c>
      <c r="C2688" s="398"/>
      <c r="D2688" s="398"/>
      <c r="E2688" s="116"/>
      <c r="F2688" s="116"/>
      <c r="G2688" s="116"/>
      <c r="H2688" s="115"/>
      <c r="I2688" s="116" t="s">
        <v>30</v>
      </c>
      <c r="J2688" s="115"/>
      <c r="K2688" s="116"/>
      <c r="L2688" s="116"/>
      <c r="M2688" s="116"/>
      <c r="N2688" s="116" t="s">
        <v>31</v>
      </c>
      <c r="O2688" s="116"/>
      <c r="P2688" s="117"/>
    </row>
    <row r="2689" spans="1:16" ht="15.75" x14ac:dyDescent="0.2">
      <c r="A2689" s="116"/>
      <c r="B2689" s="399" t="s">
        <v>185</v>
      </c>
      <c r="C2689" s="399"/>
      <c r="D2689" s="399"/>
      <c r="E2689" s="76"/>
      <c r="F2689" s="76"/>
      <c r="G2689" s="76"/>
      <c r="H2689" s="115"/>
      <c r="I2689" s="76" t="s">
        <v>388</v>
      </c>
      <c r="J2689" s="115"/>
      <c r="K2689" s="76"/>
      <c r="L2689" s="76"/>
      <c r="M2689" s="76"/>
      <c r="N2689" s="76" t="s">
        <v>182</v>
      </c>
      <c r="O2689" s="76"/>
      <c r="P2689" s="117"/>
    </row>
    <row r="2690" spans="1:16" ht="15.75" x14ac:dyDescent="0.2">
      <c r="A2690" s="399" t="s">
        <v>183</v>
      </c>
      <c r="B2690" s="399"/>
      <c r="C2690" s="399"/>
      <c r="D2690" s="399"/>
      <c r="E2690" s="399"/>
      <c r="F2690" s="76"/>
      <c r="G2690" s="76"/>
      <c r="H2690" s="115"/>
      <c r="I2690" s="76" t="s">
        <v>201</v>
      </c>
      <c r="J2690" s="115"/>
      <c r="K2690" s="76"/>
      <c r="L2690" s="76"/>
      <c r="M2690" s="76"/>
      <c r="N2690" s="76" t="s">
        <v>124</v>
      </c>
      <c r="O2690" s="76"/>
      <c r="P2690" s="117"/>
    </row>
    <row r="2691" spans="1:16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</row>
    <row r="2692" spans="1:16" x14ac:dyDescent="0.2">
      <c r="A2692" s="414" t="s">
        <v>224</v>
      </c>
      <c r="B2692" s="414"/>
      <c r="C2692" s="414"/>
      <c r="D2692" s="414"/>
      <c r="E2692" s="414"/>
      <c r="F2692"/>
      <c r="G2692"/>
      <c r="H2692"/>
      <c r="I2692"/>
      <c r="J2692"/>
      <c r="K2692"/>
      <c r="L2692"/>
      <c r="M2692"/>
      <c r="N2692"/>
      <c r="O2692"/>
      <c r="P2692"/>
    </row>
    <row r="2693" spans="1:16" x14ac:dyDescent="0.2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</row>
    <row r="2694" spans="1:16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</row>
    <row r="2695" spans="1:16" x14ac:dyDescent="0.2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</row>
    <row r="2701" spans="1:16" ht="15.75" x14ac:dyDescent="0.2">
      <c r="A2701" s="399" t="s">
        <v>125</v>
      </c>
      <c r="B2701" s="399"/>
      <c r="C2701" s="399"/>
      <c r="D2701" s="399"/>
      <c r="E2701" s="399"/>
      <c r="F2701" s="399"/>
      <c r="G2701" s="399"/>
      <c r="H2701" s="399"/>
      <c r="I2701" s="399"/>
      <c r="J2701" s="399"/>
      <c r="K2701" s="399"/>
      <c r="L2701" s="399"/>
      <c r="M2701" s="399"/>
      <c r="N2701" s="399"/>
      <c r="O2701" s="399"/>
    </row>
    <row r="2702" spans="1:16" ht="15.75" x14ac:dyDescent="0.2">
      <c r="A2702" s="399" t="s">
        <v>1</v>
      </c>
      <c r="B2702" s="399"/>
      <c r="C2702" s="399"/>
      <c r="D2702" s="399"/>
      <c r="E2702" s="399"/>
      <c r="F2702" s="399"/>
      <c r="G2702" s="399"/>
      <c r="H2702" s="399"/>
      <c r="I2702" s="399"/>
      <c r="J2702" s="399"/>
      <c r="K2702" s="399"/>
      <c r="L2702" s="399"/>
      <c r="M2702" s="399"/>
      <c r="N2702" s="399"/>
      <c r="O2702" s="399"/>
    </row>
    <row r="2703" spans="1:16" ht="15.75" x14ac:dyDescent="0.2">
      <c r="A2703" s="399"/>
      <c r="B2703" s="399"/>
      <c r="C2703" s="399"/>
      <c r="D2703" s="399"/>
      <c r="E2703" s="399"/>
      <c r="F2703" s="399"/>
      <c r="G2703" s="399"/>
      <c r="H2703" s="399"/>
      <c r="I2703" s="399"/>
      <c r="J2703" s="399"/>
      <c r="K2703" s="399"/>
      <c r="L2703" s="399"/>
      <c r="M2703" s="399"/>
      <c r="N2703" s="399"/>
      <c r="O2703" s="399"/>
    </row>
    <row r="2704" spans="1:16" ht="15.75" x14ac:dyDescent="0.2">
      <c r="A2704" s="421" t="s">
        <v>256</v>
      </c>
      <c r="B2704" s="421"/>
      <c r="C2704" s="421"/>
      <c r="D2704" s="421"/>
      <c r="E2704" s="421"/>
      <c r="F2704" s="421"/>
      <c r="G2704" s="421"/>
      <c r="H2704" s="421"/>
      <c r="I2704" s="421"/>
      <c r="J2704" s="421"/>
      <c r="K2704" s="421"/>
      <c r="L2704" s="421"/>
      <c r="M2704" s="421"/>
      <c r="N2704" s="421"/>
      <c r="O2704" s="421"/>
    </row>
    <row r="2705" spans="1:15" ht="15.75" x14ac:dyDescent="0.2">
      <c r="A2705" s="77"/>
      <c r="B2705" s="77"/>
      <c r="C2705" s="77"/>
      <c r="D2705" s="77"/>
      <c r="E2705" s="77"/>
      <c r="F2705" s="77"/>
      <c r="G2705" s="77"/>
      <c r="H2705" s="77"/>
      <c r="I2705" s="77"/>
      <c r="J2705" s="77"/>
      <c r="K2705" s="77"/>
      <c r="L2705" s="77"/>
      <c r="M2705" s="77"/>
      <c r="N2705" s="77"/>
      <c r="O2705" s="77"/>
    </row>
    <row r="2706" spans="1:15" ht="16.5" thickBot="1" x14ac:dyDescent="0.25">
      <c r="A2706" s="77"/>
      <c r="B2706" s="77"/>
      <c r="C2706" s="77"/>
      <c r="D2706" s="77"/>
      <c r="E2706" s="77"/>
      <c r="F2706" s="77"/>
      <c r="G2706" s="77"/>
      <c r="H2706" s="77"/>
      <c r="I2706" s="77"/>
      <c r="J2706" s="77"/>
      <c r="K2706" s="77"/>
      <c r="L2706" s="77"/>
      <c r="M2706" s="77"/>
      <c r="N2706" s="77"/>
      <c r="O2706" s="77"/>
    </row>
    <row r="2707" spans="1:15" ht="16.5" thickBot="1" x14ac:dyDescent="0.25">
      <c r="A2707" s="78" t="s">
        <v>2</v>
      </c>
      <c r="B2707" s="408"/>
      <c r="C2707" s="409"/>
      <c r="D2707" s="79" t="s">
        <v>3</v>
      </c>
      <c r="E2707" s="408"/>
      <c r="F2707" s="410"/>
      <c r="G2707" s="410"/>
      <c r="H2707" s="409"/>
      <c r="I2707" s="79" t="s">
        <v>4</v>
      </c>
      <c r="J2707" s="80"/>
      <c r="K2707" s="80"/>
      <c r="L2707" s="80" t="s">
        <v>5</v>
      </c>
      <c r="M2707" s="408"/>
      <c r="N2707" s="410"/>
      <c r="O2707" s="413"/>
    </row>
    <row r="2708" spans="1:15" ht="16.5" thickBot="1" x14ac:dyDescent="0.25">
      <c r="A2708" s="77"/>
      <c r="B2708" s="77"/>
      <c r="C2708" s="77"/>
      <c r="D2708" s="77"/>
      <c r="E2708" s="77"/>
      <c r="F2708" s="77"/>
      <c r="G2708" s="77"/>
      <c r="H2708" s="77"/>
      <c r="I2708" s="77"/>
      <c r="J2708" s="77"/>
      <c r="K2708" s="77"/>
      <c r="L2708" s="77"/>
      <c r="M2708" s="77"/>
      <c r="N2708" s="77"/>
      <c r="O2708" s="77"/>
    </row>
    <row r="2709" spans="1:15" ht="16.5" thickBot="1" x14ac:dyDescent="0.25">
      <c r="A2709" s="78" t="s">
        <v>6</v>
      </c>
      <c r="B2709" s="408"/>
      <c r="C2709" s="409"/>
      <c r="D2709" s="79" t="s">
        <v>7</v>
      </c>
      <c r="E2709" s="408"/>
      <c r="F2709" s="410"/>
      <c r="G2709" s="410"/>
      <c r="H2709" s="409"/>
      <c r="I2709" s="79" t="s">
        <v>8</v>
      </c>
      <c r="J2709" s="80"/>
      <c r="K2709" s="80"/>
      <c r="L2709" s="80" t="s">
        <v>9</v>
      </c>
      <c r="M2709" s="408"/>
      <c r="N2709" s="410"/>
      <c r="O2709" s="413"/>
    </row>
    <row r="2710" spans="1:15" ht="16.5" thickBot="1" x14ac:dyDescent="0.25">
      <c r="A2710" s="77"/>
      <c r="B2710" s="77"/>
      <c r="C2710" s="77"/>
      <c r="D2710" s="77"/>
      <c r="E2710" s="77"/>
      <c r="F2710" s="77"/>
      <c r="G2710" s="77"/>
      <c r="H2710" s="77"/>
      <c r="I2710" s="77"/>
      <c r="J2710" s="77"/>
      <c r="K2710" s="77"/>
      <c r="L2710" s="77"/>
      <c r="M2710" s="77"/>
      <c r="N2710" s="77"/>
      <c r="O2710" s="77"/>
    </row>
    <row r="2711" spans="1:15" ht="16.5" thickBot="1" x14ac:dyDescent="0.25">
      <c r="A2711" s="411" t="s">
        <v>10</v>
      </c>
      <c r="B2711" s="412"/>
      <c r="C2711" s="408" t="s">
        <v>165</v>
      </c>
      <c r="D2711" s="410"/>
      <c r="E2711" s="410"/>
      <c r="F2711" s="410"/>
      <c r="G2711" s="410"/>
      <c r="H2711" s="410"/>
      <c r="I2711" s="410"/>
      <c r="J2711" s="410"/>
      <c r="K2711" s="410"/>
      <c r="L2711" s="410"/>
      <c r="M2711" s="410"/>
      <c r="N2711" s="410"/>
      <c r="O2711" s="413"/>
    </row>
    <row r="2712" spans="1:15" ht="16.5" thickBot="1" x14ac:dyDescent="0.25">
      <c r="A2712" s="77"/>
      <c r="B2712" s="77"/>
      <c r="C2712" s="77"/>
      <c r="D2712" s="77"/>
      <c r="E2712" s="77"/>
      <c r="F2712" s="77"/>
      <c r="G2712" s="77"/>
      <c r="H2712" s="77"/>
      <c r="I2712" s="77"/>
      <c r="J2712" s="77"/>
      <c r="K2712" s="77"/>
      <c r="L2712" s="77"/>
      <c r="M2712" s="77"/>
      <c r="N2712" s="77"/>
      <c r="O2712" s="77"/>
    </row>
    <row r="2713" spans="1:15" ht="16.5" thickBot="1" x14ac:dyDescent="0.25">
      <c r="A2713" s="411" t="s">
        <v>11</v>
      </c>
      <c r="B2713" s="412"/>
      <c r="C2713" s="408" t="s">
        <v>194</v>
      </c>
      <c r="D2713" s="410"/>
      <c r="E2713" s="410"/>
      <c r="F2713" s="410"/>
      <c r="G2713" s="410"/>
      <c r="H2713" s="410"/>
      <c r="I2713" s="410"/>
      <c r="J2713" s="410"/>
      <c r="K2713" s="410"/>
      <c r="L2713" s="410"/>
      <c r="M2713" s="410"/>
      <c r="N2713" s="410"/>
      <c r="O2713" s="413"/>
    </row>
    <row r="2714" spans="1:15" ht="16.5" thickBot="1" x14ac:dyDescent="0.25">
      <c r="A2714" s="81"/>
      <c r="B2714" s="81"/>
      <c r="C2714" s="81"/>
      <c r="D2714" s="81"/>
      <c r="E2714" s="81"/>
      <c r="F2714" s="81"/>
      <c r="G2714" s="81"/>
      <c r="H2714" s="81"/>
      <c r="I2714" s="81"/>
      <c r="J2714" s="81"/>
      <c r="K2714" s="81"/>
      <c r="L2714" s="81"/>
      <c r="M2714" s="81"/>
      <c r="N2714" s="81"/>
      <c r="O2714" s="81"/>
    </row>
    <row r="2715" spans="1:15" ht="16.5" thickBot="1" x14ac:dyDescent="0.25">
      <c r="A2715" s="400" t="s">
        <v>12</v>
      </c>
      <c r="B2715" s="402" t="s">
        <v>13</v>
      </c>
      <c r="C2715" s="403"/>
      <c r="D2715" s="473" t="s">
        <v>14</v>
      </c>
      <c r="E2715" s="391" t="s">
        <v>15</v>
      </c>
      <c r="F2715" s="392"/>
      <c r="G2715" s="392"/>
      <c r="H2715" s="392"/>
      <c r="I2715" s="393"/>
      <c r="J2715" s="404" t="s">
        <v>16</v>
      </c>
      <c r="K2715" s="404" t="s">
        <v>17</v>
      </c>
      <c r="L2715" s="425" t="s">
        <v>18</v>
      </c>
      <c r="M2715" s="403"/>
      <c r="N2715" s="394" t="s">
        <v>115</v>
      </c>
      <c r="O2715" s="395"/>
    </row>
    <row r="2716" spans="1:15" ht="32.25" thickBot="1" x14ac:dyDescent="0.25">
      <c r="A2716" s="401"/>
      <c r="B2716" s="82" t="s">
        <v>19</v>
      </c>
      <c r="C2716" s="83" t="s">
        <v>20</v>
      </c>
      <c r="D2716" s="474"/>
      <c r="E2716" s="84" t="s">
        <v>21</v>
      </c>
      <c r="F2716" s="84" t="s">
        <v>22</v>
      </c>
      <c r="G2716" s="85" t="s">
        <v>23</v>
      </c>
      <c r="H2716" s="119" t="s">
        <v>24</v>
      </c>
      <c r="I2716" s="86" t="s">
        <v>25</v>
      </c>
      <c r="J2716" s="405"/>
      <c r="K2716" s="405"/>
      <c r="L2716" s="158" t="s">
        <v>26</v>
      </c>
      <c r="M2716" s="159" t="s">
        <v>27</v>
      </c>
      <c r="N2716" s="396"/>
      <c r="O2716" s="397"/>
    </row>
    <row r="2717" spans="1:15" ht="15.75" x14ac:dyDescent="0.25">
      <c r="A2717" s="122">
        <v>45665</v>
      </c>
      <c r="B2717" s="123"/>
      <c r="C2717" s="124"/>
      <c r="D2717" s="89"/>
      <c r="E2717" s="244" t="s">
        <v>271</v>
      </c>
      <c r="F2717" s="168" t="s">
        <v>262</v>
      </c>
      <c r="G2717" s="90">
        <v>12.1212</v>
      </c>
      <c r="H2717" s="125">
        <v>24.75</v>
      </c>
      <c r="I2717" s="157">
        <f>G2717*H2717</f>
        <v>299.99970000000002</v>
      </c>
      <c r="J2717" s="149">
        <f>D2717/G2717</f>
        <v>0</v>
      </c>
      <c r="K2717" s="161">
        <v>45665</v>
      </c>
      <c r="L2717" s="438" t="s">
        <v>228</v>
      </c>
      <c r="M2717" s="439"/>
      <c r="N2717" s="415" t="s">
        <v>267</v>
      </c>
      <c r="O2717" s="416"/>
    </row>
    <row r="2718" spans="1:15" ht="15.75" x14ac:dyDescent="0.25">
      <c r="A2718" s="122">
        <v>45668</v>
      </c>
      <c r="B2718" s="123"/>
      <c r="C2718" s="124"/>
      <c r="D2718" s="89"/>
      <c r="E2718" s="244" t="s">
        <v>272</v>
      </c>
      <c r="F2718" s="100" t="s">
        <v>268</v>
      </c>
      <c r="G2718" s="90">
        <v>20</v>
      </c>
      <c r="H2718" s="125">
        <v>24.95</v>
      </c>
      <c r="I2718" s="157">
        <f>G2718*H2718</f>
        <v>499</v>
      </c>
      <c r="J2718" s="149">
        <f>D2718/G2718</f>
        <v>0</v>
      </c>
      <c r="K2718" s="99">
        <v>45668</v>
      </c>
      <c r="L2718" s="438" t="s">
        <v>228</v>
      </c>
      <c r="M2718" s="439"/>
      <c r="N2718" s="415" t="s">
        <v>209</v>
      </c>
      <c r="O2718" s="416"/>
    </row>
    <row r="2719" spans="1:15" ht="16.5" thickBot="1" x14ac:dyDescent="0.3">
      <c r="A2719" s="122"/>
      <c r="B2719" s="94"/>
      <c r="C2719" s="95"/>
      <c r="D2719" s="89"/>
      <c r="E2719" s="100"/>
      <c r="F2719" s="100"/>
      <c r="G2719" s="96"/>
      <c r="H2719" s="97"/>
      <c r="I2719" s="97"/>
      <c r="J2719" s="149"/>
      <c r="K2719" s="99"/>
      <c r="L2719" s="440"/>
      <c r="M2719" s="441"/>
      <c r="N2719" s="442"/>
      <c r="O2719" s="407"/>
    </row>
    <row r="2720" spans="1:15" ht="16.5" thickBot="1" x14ac:dyDescent="0.25">
      <c r="A2720" s="224" t="s">
        <v>28</v>
      </c>
      <c r="B2720" s="104"/>
      <c r="C2720" s="105"/>
      <c r="D2720" s="106">
        <f>SUM(D2717:D2719)</f>
        <v>0</v>
      </c>
      <c r="E2720" s="107"/>
      <c r="F2720" s="107"/>
      <c r="G2720" s="118">
        <f>SUM(G2717:G2719)</f>
        <v>32.121200000000002</v>
      </c>
      <c r="H2720" s="105"/>
      <c r="I2720" s="118">
        <f>SUM(I2717:I2719)</f>
        <v>798.99970000000008</v>
      </c>
      <c r="J2720" s="109">
        <f>D2720/G2720</f>
        <v>0</v>
      </c>
      <c r="K2720" s="110"/>
      <c r="L2720" s="111"/>
      <c r="M2720" s="112"/>
      <c r="N2720" s="419"/>
      <c r="O2720" s="420"/>
    </row>
    <row r="2721" spans="1:15" ht="15.75" x14ac:dyDescent="0.2">
      <c r="A2721" s="76"/>
      <c r="B2721" s="113"/>
      <c r="C2721" s="113"/>
      <c r="D2721" s="113"/>
      <c r="E2721" s="113"/>
      <c r="F2721" s="113"/>
      <c r="G2721" s="113"/>
      <c r="H2721" s="113"/>
      <c r="I2721" s="76"/>
      <c r="J2721" s="76"/>
      <c r="K2721" s="76"/>
      <c r="L2721" s="76"/>
      <c r="M2721" s="76"/>
      <c r="N2721" s="113"/>
      <c r="O2721" s="114"/>
    </row>
    <row r="2722" spans="1:15" ht="15.75" x14ac:dyDescent="0.2">
      <c r="A2722" s="126" t="s">
        <v>162</v>
      </c>
      <c r="B2722" s="127" t="s">
        <v>173</v>
      </c>
      <c r="C2722" s="113"/>
      <c r="D2722" s="113"/>
      <c r="E2722" s="113"/>
      <c r="F2722" s="113"/>
      <c r="G2722" s="113"/>
      <c r="H2722" s="113"/>
      <c r="I2722" s="76"/>
      <c r="J2722" s="76"/>
      <c r="K2722" s="76"/>
      <c r="L2722" s="76"/>
      <c r="M2722" s="76"/>
      <c r="N2722" s="113"/>
      <c r="O2722" s="114"/>
    </row>
    <row r="2723" spans="1:15" ht="15.75" x14ac:dyDescent="0.2">
      <c r="A2723" s="76"/>
      <c r="B2723" s="113"/>
      <c r="C2723" s="113"/>
      <c r="D2723" s="113"/>
      <c r="E2723" s="113"/>
      <c r="F2723" s="113"/>
      <c r="G2723" s="113"/>
      <c r="H2723" s="113"/>
      <c r="I2723" s="76"/>
      <c r="J2723" s="76"/>
      <c r="K2723" s="76"/>
      <c r="L2723" s="76"/>
      <c r="M2723" s="76"/>
      <c r="N2723" s="113"/>
      <c r="O2723" s="114"/>
    </row>
    <row r="2724" spans="1:15" ht="15.75" x14ac:dyDescent="0.2">
      <c r="A2724" s="115"/>
      <c r="B2724" s="398" t="s">
        <v>29</v>
      </c>
      <c r="C2724" s="398"/>
      <c r="D2724" s="398"/>
      <c r="E2724" s="116"/>
      <c r="F2724" s="116"/>
      <c r="G2724" s="116"/>
      <c r="H2724" s="115"/>
      <c r="I2724" s="116" t="s">
        <v>30</v>
      </c>
      <c r="J2724" s="115"/>
      <c r="K2724" s="116"/>
      <c r="L2724" s="116"/>
      <c r="M2724" s="116" t="s">
        <v>31</v>
      </c>
      <c r="N2724" s="116"/>
      <c r="O2724" s="117"/>
    </row>
    <row r="2725" spans="1:15" ht="15.75" x14ac:dyDescent="0.2">
      <c r="A2725" s="116"/>
      <c r="B2725" s="399" t="s">
        <v>185</v>
      </c>
      <c r="C2725" s="399"/>
      <c r="D2725" s="399"/>
      <c r="E2725" s="76"/>
      <c r="F2725" s="76"/>
      <c r="G2725" s="76"/>
      <c r="H2725" s="115"/>
      <c r="I2725" s="76" t="s">
        <v>199</v>
      </c>
      <c r="J2725" s="115"/>
      <c r="K2725" s="76"/>
      <c r="L2725" s="76"/>
      <c r="M2725" s="76" t="s">
        <v>182</v>
      </c>
      <c r="N2725" s="76"/>
      <c r="O2725" s="117"/>
    </row>
    <row r="2726" spans="1:15" ht="15.75" x14ac:dyDescent="0.2">
      <c r="A2726" s="399" t="s">
        <v>183</v>
      </c>
      <c r="B2726" s="399"/>
      <c r="C2726" s="399"/>
      <c r="D2726" s="399"/>
      <c r="E2726" s="399"/>
      <c r="F2726" s="76"/>
      <c r="G2726" s="76"/>
      <c r="H2726" s="115"/>
      <c r="I2726" s="76" t="s">
        <v>201</v>
      </c>
      <c r="J2726" s="115"/>
      <c r="K2726" s="76"/>
      <c r="L2726" s="76"/>
      <c r="M2726" s="76" t="s">
        <v>124</v>
      </c>
      <c r="N2726" s="76"/>
      <c r="O2726" s="117"/>
    </row>
    <row r="2731" spans="1:15" ht="15.75" x14ac:dyDescent="0.2">
      <c r="A2731" s="399" t="s">
        <v>125</v>
      </c>
      <c r="B2731" s="399"/>
      <c r="C2731" s="399"/>
      <c r="D2731" s="399"/>
      <c r="E2731" s="399"/>
      <c r="F2731" s="399"/>
      <c r="G2731" s="399"/>
      <c r="H2731" s="399"/>
      <c r="I2731" s="399"/>
      <c r="J2731" s="399"/>
      <c r="K2731" s="399"/>
      <c r="L2731" s="399"/>
      <c r="M2731" s="399"/>
      <c r="N2731" s="399"/>
      <c r="O2731" s="399"/>
    </row>
    <row r="2732" spans="1:15" ht="15.75" x14ac:dyDescent="0.2">
      <c r="A2732" s="399" t="s">
        <v>1</v>
      </c>
      <c r="B2732" s="399"/>
      <c r="C2732" s="399"/>
      <c r="D2732" s="399"/>
      <c r="E2732" s="399"/>
      <c r="F2732" s="399"/>
      <c r="G2732" s="399"/>
      <c r="H2732" s="399"/>
      <c r="I2732" s="399"/>
      <c r="J2732" s="399"/>
      <c r="K2732" s="399"/>
      <c r="L2732" s="399"/>
      <c r="M2732" s="399"/>
      <c r="N2732" s="399"/>
      <c r="O2732" s="399"/>
    </row>
    <row r="2733" spans="1:15" ht="15.75" x14ac:dyDescent="0.2">
      <c r="A2733" s="399"/>
      <c r="B2733" s="399"/>
      <c r="C2733" s="399"/>
      <c r="D2733" s="399"/>
      <c r="E2733" s="399"/>
      <c r="F2733" s="399"/>
      <c r="G2733" s="399"/>
      <c r="H2733" s="399"/>
      <c r="I2733" s="399"/>
      <c r="J2733" s="399"/>
      <c r="K2733" s="399"/>
      <c r="L2733" s="399"/>
      <c r="M2733" s="399"/>
      <c r="N2733" s="399"/>
      <c r="O2733" s="399"/>
    </row>
    <row r="2734" spans="1:15" ht="15.75" x14ac:dyDescent="0.2">
      <c r="A2734" s="421" t="s">
        <v>256</v>
      </c>
      <c r="B2734" s="421"/>
      <c r="C2734" s="421"/>
      <c r="D2734" s="421"/>
      <c r="E2734" s="421"/>
      <c r="F2734" s="421"/>
      <c r="G2734" s="421"/>
      <c r="H2734" s="421"/>
      <c r="I2734" s="421"/>
      <c r="J2734" s="421"/>
      <c r="K2734" s="421"/>
      <c r="L2734" s="421"/>
      <c r="M2734" s="421"/>
      <c r="N2734" s="421"/>
      <c r="O2734" s="421"/>
    </row>
    <row r="2735" spans="1:15" ht="15.75" x14ac:dyDescent="0.2">
      <c r="A2735" s="77"/>
      <c r="B2735" s="77"/>
      <c r="C2735" s="77"/>
      <c r="D2735" s="77"/>
      <c r="E2735" s="77"/>
      <c r="F2735" s="77"/>
      <c r="G2735" s="77"/>
      <c r="H2735" s="77"/>
      <c r="I2735" s="77"/>
      <c r="J2735" s="77"/>
      <c r="K2735" s="77"/>
      <c r="L2735" s="77"/>
      <c r="M2735" s="77"/>
      <c r="N2735" s="77"/>
      <c r="O2735" s="77"/>
    </row>
    <row r="2736" spans="1:15" ht="16.5" thickBot="1" x14ac:dyDescent="0.25">
      <c r="A2736" s="77"/>
      <c r="B2736" s="77"/>
      <c r="C2736" s="77"/>
      <c r="D2736" s="77"/>
      <c r="E2736" s="77"/>
      <c r="F2736" s="77"/>
      <c r="G2736" s="77"/>
      <c r="H2736" s="77"/>
      <c r="I2736" s="77"/>
      <c r="J2736" s="77"/>
      <c r="K2736" s="77"/>
      <c r="L2736" s="77"/>
      <c r="M2736" s="77"/>
      <c r="N2736" s="77"/>
      <c r="O2736" s="77"/>
    </row>
    <row r="2737" spans="1:15" ht="16.5" thickBot="1" x14ac:dyDescent="0.25">
      <c r="A2737" s="78" t="s">
        <v>2</v>
      </c>
      <c r="B2737" s="408"/>
      <c r="C2737" s="409"/>
      <c r="D2737" s="79" t="s">
        <v>3</v>
      </c>
      <c r="E2737" s="408"/>
      <c r="F2737" s="410"/>
      <c r="G2737" s="410"/>
      <c r="H2737" s="409"/>
      <c r="I2737" s="79" t="s">
        <v>4</v>
      </c>
      <c r="J2737" s="80"/>
      <c r="K2737" s="80"/>
      <c r="L2737" s="80" t="s">
        <v>5</v>
      </c>
      <c r="M2737" s="408"/>
      <c r="N2737" s="410"/>
      <c r="O2737" s="413"/>
    </row>
    <row r="2738" spans="1:15" ht="16.5" thickBot="1" x14ac:dyDescent="0.25">
      <c r="A2738" s="77"/>
      <c r="B2738" s="77"/>
      <c r="C2738" s="77"/>
      <c r="D2738" s="77"/>
      <c r="E2738" s="77"/>
      <c r="F2738" s="77"/>
      <c r="G2738" s="77"/>
      <c r="H2738" s="77"/>
      <c r="I2738" s="77"/>
      <c r="J2738" s="77"/>
      <c r="K2738" s="77"/>
      <c r="L2738" s="77"/>
      <c r="M2738" s="77"/>
      <c r="N2738" s="77"/>
      <c r="O2738" s="77"/>
    </row>
    <row r="2739" spans="1:15" ht="16.5" thickBot="1" x14ac:dyDescent="0.25">
      <c r="A2739" s="78" t="s">
        <v>6</v>
      </c>
      <c r="B2739" s="408"/>
      <c r="C2739" s="409"/>
      <c r="D2739" s="79" t="s">
        <v>7</v>
      </c>
      <c r="E2739" s="408"/>
      <c r="F2739" s="410"/>
      <c r="G2739" s="410"/>
      <c r="H2739" s="409"/>
      <c r="I2739" s="79" t="s">
        <v>8</v>
      </c>
      <c r="J2739" s="80"/>
      <c r="K2739" s="80"/>
      <c r="L2739" s="80" t="s">
        <v>9</v>
      </c>
      <c r="M2739" s="408"/>
      <c r="N2739" s="410"/>
      <c r="O2739" s="413"/>
    </row>
    <row r="2740" spans="1:15" ht="16.5" thickBot="1" x14ac:dyDescent="0.25">
      <c r="A2740" s="77"/>
      <c r="B2740" s="77"/>
      <c r="C2740" s="77"/>
      <c r="D2740" s="77"/>
      <c r="E2740" s="77"/>
      <c r="F2740" s="77"/>
      <c r="G2740" s="77"/>
      <c r="H2740" s="77"/>
      <c r="I2740" s="77"/>
      <c r="J2740" s="77"/>
      <c r="K2740" s="77"/>
      <c r="L2740" s="77"/>
      <c r="M2740" s="77"/>
      <c r="N2740" s="77"/>
      <c r="O2740" s="77"/>
    </row>
    <row r="2741" spans="1:15" ht="16.5" thickBot="1" x14ac:dyDescent="0.25">
      <c r="A2741" s="411" t="s">
        <v>10</v>
      </c>
      <c r="B2741" s="412"/>
      <c r="C2741" s="408" t="s">
        <v>165</v>
      </c>
      <c r="D2741" s="410"/>
      <c r="E2741" s="410"/>
      <c r="F2741" s="410"/>
      <c r="G2741" s="410"/>
      <c r="H2741" s="410"/>
      <c r="I2741" s="410"/>
      <c r="J2741" s="410"/>
      <c r="K2741" s="410"/>
      <c r="L2741" s="410"/>
      <c r="M2741" s="410"/>
      <c r="N2741" s="410"/>
      <c r="O2741" s="413"/>
    </row>
    <row r="2742" spans="1:15" ht="16.5" thickBot="1" x14ac:dyDescent="0.25">
      <c r="A2742" s="77"/>
      <c r="B2742" s="77"/>
      <c r="C2742" s="77"/>
      <c r="D2742" s="77"/>
      <c r="E2742" s="77"/>
      <c r="F2742" s="77"/>
      <c r="G2742" s="77"/>
      <c r="H2742" s="77"/>
      <c r="I2742" s="77"/>
      <c r="J2742" s="77"/>
      <c r="K2742" s="77"/>
      <c r="L2742" s="77"/>
      <c r="M2742" s="77"/>
      <c r="N2742" s="77"/>
      <c r="O2742" s="77"/>
    </row>
    <row r="2743" spans="1:15" ht="16.5" thickBot="1" x14ac:dyDescent="0.25">
      <c r="A2743" s="411" t="s">
        <v>11</v>
      </c>
      <c r="B2743" s="412"/>
      <c r="C2743" s="408" t="s">
        <v>194</v>
      </c>
      <c r="D2743" s="410"/>
      <c r="E2743" s="410"/>
      <c r="F2743" s="410"/>
      <c r="G2743" s="410"/>
      <c r="H2743" s="410"/>
      <c r="I2743" s="410"/>
      <c r="J2743" s="410"/>
      <c r="K2743" s="410"/>
      <c r="L2743" s="410"/>
      <c r="M2743" s="410"/>
      <c r="N2743" s="410"/>
      <c r="O2743" s="413"/>
    </row>
    <row r="2744" spans="1:15" ht="16.5" thickBot="1" x14ac:dyDescent="0.25">
      <c r="A2744" s="81"/>
      <c r="B2744" s="81"/>
      <c r="C2744" s="81"/>
      <c r="D2744" s="81"/>
      <c r="E2744" s="81"/>
      <c r="F2744" s="81"/>
      <c r="G2744" s="81"/>
      <c r="H2744" s="81"/>
      <c r="I2744" s="81"/>
      <c r="J2744" s="81"/>
      <c r="K2744" s="81"/>
      <c r="L2744" s="81"/>
      <c r="M2744" s="81"/>
      <c r="N2744" s="81"/>
      <c r="O2744" s="81"/>
    </row>
    <row r="2745" spans="1:15" ht="16.5" thickBot="1" x14ac:dyDescent="0.25">
      <c r="A2745" s="400" t="s">
        <v>12</v>
      </c>
      <c r="B2745" s="402" t="s">
        <v>13</v>
      </c>
      <c r="C2745" s="403"/>
      <c r="D2745" s="469" t="s">
        <v>14</v>
      </c>
      <c r="E2745" s="391" t="s">
        <v>15</v>
      </c>
      <c r="F2745" s="392"/>
      <c r="G2745" s="392"/>
      <c r="H2745" s="392"/>
      <c r="I2745" s="393"/>
      <c r="J2745" s="404" t="s">
        <v>16</v>
      </c>
      <c r="K2745" s="404" t="s">
        <v>17</v>
      </c>
      <c r="L2745" s="425" t="s">
        <v>18</v>
      </c>
      <c r="M2745" s="403"/>
      <c r="N2745" s="394" t="s">
        <v>115</v>
      </c>
      <c r="O2745" s="395"/>
    </row>
    <row r="2746" spans="1:15" ht="32.25" thickBot="1" x14ac:dyDescent="0.25">
      <c r="A2746" s="401"/>
      <c r="B2746" s="82" t="s">
        <v>19</v>
      </c>
      <c r="C2746" s="83" t="s">
        <v>20</v>
      </c>
      <c r="D2746" s="470"/>
      <c r="E2746" s="84" t="s">
        <v>21</v>
      </c>
      <c r="F2746" s="84" t="s">
        <v>22</v>
      </c>
      <c r="G2746" s="85" t="s">
        <v>23</v>
      </c>
      <c r="H2746" s="119" t="s">
        <v>24</v>
      </c>
      <c r="I2746" s="86" t="s">
        <v>25</v>
      </c>
      <c r="J2746" s="405"/>
      <c r="K2746" s="405"/>
      <c r="L2746" s="158" t="s">
        <v>26</v>
      </c>
      <c r="M2746" s="159" t="s">
        <v>27</v>
      </c>
      <c r="N2746" s="396"/>
      <c r="O2746" s="397"/>
    </row>
    <row r="2747" spans="1:15" ht="15.75" x14ac:dyDescent="0.25">
      <c r="A2747" s="122">
        <v>45672</v>
      </c>
      <c r="B2747" s="123"/>
      <c r="C2747" s="124"/>
      <c r="D2747" s="89"/>
      <c r="E2747" s="244" t="s">
        <v>294</v>
      </c>
      <c r="F2747" s="168" t="s">
        <v>288</v>
      </c>
      <c r="G2747" s="90">
        <v>35</v>
      </c>
      <c r="H2747" s="125">
        <v>24.95</v>
      </c>
      <c r="I2747" s="157">
        <f>G2747*H2747</f>
        <v>873.25</v>
      </c>
      <c r="J2747" s="149">
        <f>D2747/G2747</f>
        <v>0</v>
      </c>
      <c r="K2747" s="161">
        <v>45672</v>
      </c>
      <c r="L2747" s="438" t="s">
        <v>295</v>
      </c>
      <c r="M2747" s="439"/>
      <c r="N2747" s="471" t="s">
        <v>208</v>
      </c>
      <c r="O2747" s="472"/>
    </row>
    <row r="2748" spans="1:15" ht="15.75" x14ac:dyDescent="0.25">
      <c r="A2748" s="122"/>
      <c r="B2748" s="123"/>
      <c r="C2748" s="124"/>
      <c r="D2748" s="89"/>
      <c r="E2748" s="100"/>
      <c r="F2748" s="100"/>
      <c r="G2748" s="90"/>
      <c r="H2748" s="125"/>
      <c r="I2748" s="91"/>
      <c r="J2748" s="92"/>
      <c r="K2748" s="99"/>
      <c r="L2748" s="438"/>
      <c r="M2748" s="439"/>
      <c r="N2748" s="415"/>
      <c r="O2748" s="416"/>
    </row>
    <row r="2749" spans="1:15" ht="16.5" thickBot="1" x14ac:dyDescent="0.3">
      <c r="A2749" s="122"/>
      <c r="B2749" s="94"/>
      <c r="C2749" s="95"/>
      <c r="D2749" s="89"/>
      <c r="E2749" s="100"/>
      <c r="F2749" s="100"/>
      <c r="G2749" s="96"/>
      <c r="H2749" s="97"/>
      <c r="I2749" s="97"/>
      <c r="J2749" s="98"/>
      <c r="K2749" s="99"/>
      <c r="L2749" s="440"/>
      <c r="M2749" s="441"/>
      <c r="N2749" s="442"/>
      <c r="O2749" s="407"/>
    </row>
    <row r="2750" spans="1:15" ht="16.5" thickBot="1" x14ac:dyDescent="0.25">
      <c r="A2750" s="229" t="s">
        <v>28</v>
      </c>
      <c r="B2750" s="104"/>
      <c r="C2750" s="105"/>
      <c r="D2750" s="106">
        <f>SUM(D2747:D2749)</f>
        <v>0</v>
      </c>
      <c r="E2750" s="107"/>
      <c r="F2750" s="107"/>
      <c r="G2750" s="118">
        <f>SUM(G2747:G2749)</f>
        <v>35</v>
      </c>
      <c r="H2750" s="105"/>
      <c r="I2750" s="118">
        <f>SUM(I2747:I2749)</f>
        <v>873.25</v>
      </c>
      <c r="J2750" s="109">
        <f>D2750/G2750</f>
        <v>0</v>
      </c>
      <c r="K2750" s="110"/>
      <c r="L2750" s="111"/>
      <c r="M2750" s="112"/>
      <c r="N2750" s="419"/>
      <c r="O2750" s="420"/>
    </row>
    <row r="2751" spans="1:15" ht="15.75" x14ac:dyDescent="0.2">
      <c r="A2751" s="76"/>
      <c r="B2751" s="113"/>
      <c r="C2751" s="113"/>
      <c r="D2751" s="113"/>
      <c r="E2751" s="113"/>
      <c r="F2751" s="113"/>
      <c r="G2751" s="113"/>
      <c r="H2751" s="113"/>
      <c r="I2751" s="76"/>
      <c r="J2751" s="76"/>
      <c r="K2751" s="76"/>
      <c r="L2751" s="76"/>
      <c r="M2751" s="76"/>
      <c r="N2751" s="113"/>
      <c r="O2751" s="114"/>
    </row>
    <row r="2752" spans="1:15" ht="15.75" x14ac:dyDescent="0.2">
      <c r="A2752" s="126" t="s">
        <v>162</v>
      </c>
      <c r="B2752" s="127" t="s">
        <v>173</v>
      </c>
      <c r="C2752" s="113"/>
      <c r="D2752" s="113"/>
      <c r="E2752" s="113"/>
      <c r="F2752" s="113"/>
      <c r="G2752" s="113"/>
      <c r="H2752" s="113"/>
      <c r="I2752" s="76"/>
      <c r="J2752" s="76"/>
      <c r="K2752" s="76"/>
      <c r="L2752" s="76"/>
      <c r="M2752" s="76"/>
      <c r="N2752" s="113"/>
      <c r="O2752" s="114"/>
    </row>
    <row r="2753" spans="1:15" ht="15.75" x14ac:dyDescent="0.2">
      <c r="A2753" s="76"/>
      <c r="B2753" s="113"/>
      <c r="C2753" s="113"/>
      <c r="D2753" s="113"/>
      <c r="E2753" s="113"/>
      <c r="F2753" s="113"/>
      <c r="G2753" s="113"/>
      <c r="H2753" s="113"/>
      <c r="I2753" s="76"/>
      <c r="J2753" s="76"/>
      <c r="K2753" s="76"/>
      <c r="L2753" s="76"/>
      <c r="M2753" s="76"/>
      <c r="N2753" s="113"/>
      <c r="O2753" s="114"/>
    </row>
    <row r="2754" spans="1:15" ht="15.75" x14ac:dyDescent="0.2">
      <c r="A2754" s="115"/>
      <c r="B2754" s="398" t="s">
        <v>29</v>
      </c>
      <c r="C2754" s="398"/>
      <c r="D2754" s="398"/>
      <c r="E2754" s="116"/>
      <c r="F2754" s="116"/>
      <c r="G2754" s="116"/>
      <c r="H2754" s="115"/>
      <c r="I2754" s="116" t="s">
        <v>30</v>
      </c>
      <c r="J2754" s="115"/>
      <c r="K2754" s="116"/>
      <c r="L2754" s="116"/>
      <c r="M2754" s="116" t="s">
        <v>31</v>
      </c>
      <c r="N2754" s="116"/>
      <c r="O2754" s="117"/>
    </row>
    <row r="2755" spans="1:15" ht="15.75" x14ac:dyDescent="0.2">
      <c r="A2755" s="116"/>
      <c r="B2755" s="399" t="s">
        <v>185</v>
      </c>
      <c r="C2755" s="399"/>
      <c r="D2755" s="399"/>
      <c r="E2755" s="76"/>
      <c r="F2755" s="76"/>
      <c r="G2755" s="76"/>
      <c r="H2755" s="115"/>
      <c r="I2755" s="76" t="s">
        <v>199</v>
      </c>
      <c r="J2755" s="115"/>
      <c r="K2755" s="76"/>
      <c r="L2755" s="76"/>
      <c r="M2755" s="76" t="s">
        <v>182</v>
      </c>
      <c r="N2755" s="76"/>
      <c r="O2755" s="117"/>
    </row>
    <row r="2756" spans="1:15" ht="15.75" x14ac:dyDescent="0.2">
      <c r="A2756" s="399" t="s">
        <v>183</v>
      </c>
      <c r="B2756" s="399"/>
      <c r="C2756" s="399"/>
      <c r="D2756" s="399"/>
      <c r="E2756" s="399"/>
      <c r="F2756" s="76"/>
      <c r="G2756" s="76"/>
      <c r="H2756" s="115"/>
      <c r="I2756" s="76" t="s">
        <v>201</v>
      </c>
      <c r="J2756" s="115"/>
      <c r="K2756" s="76"/>
      <c r="L2756" s="76"/>
      <c r="M2756" s="76" t="s">
        <v>124</v>
      </c>
      <c r="N2756" s="76"/>
      <c r="O2756" s="117"/>
    </row>
    <row r="2760" spans="1:15" ht="15.75" x14ac:dyDescent="0.2">
      <c r="A2760" s="399" t="s">
        <v>125</v>
      </c>
      <c r="B2760" s="399"/>
      <c r="C2760" s="399"/>
      <c r="D2760" s="399"/>
      <c r="E2760" s="399"/>
      <c r="F2760" s="399"/>
      <c r="G2760" s="399"/>
      <c r="H2760" s="399"/>
      <c r="I2760" s="399"/>
      <c r="J2760" s="399"/>
      <c r="K2760" s="399"/>
      <c r="L2760" s="399"/>
      <c r="M2760" s="399"/>
      <c r="N2760" s="399"/>
      <c r="O2760" s="399"/>
    </row>
    <row r="2761" spans="1:15" ht="15.75" x14ac:dyDescent="0.2">
      <c r="A2761" s="399" t="s">
        <v>1</v>
      </c>
      <c r="B2761" s="399"/>
      <c r="C2761" s="399"/>
      <c r="D2761" s="399"/>
      <c r="E2761" s="399"/>
      <c r="F2761" s="399"/>
      <c r="G2761" s="399"/>
      <c r="H2761" s="399"/>
      <c r="I2761" s="399"/>
      <c r="J2761" s="399"/>
      <c r="K2761" s="399"/>
      <c r="L2761" s="399"/>
      <c r="M2761" s="399"/>
      <c r="N2761" s="399"/>
      <c r="O2761" s="399"/>
    </row>
    <row r="2762" spans="1:15" ht="15.75" x14ac:dyDescent="0.2">
      <c r="A2762" s="399"/>
      <c r="B2762" s="399"/>
      <c r="C2762" s="399"/>
      <c r="D2762" s="399"/>
      <c r="E2762" s="399"/>
      <c r="F2762" s="399"/>
      <c r="G2762" s="399"/>
      <c r="H2762" s="399"/>
      <c r="I2762" s="399"/>
      <c r="J2762" s="399"/>
      <c r="K2762" s="399"/>
      <c r="L2762" s="399"/>
      <c r="M2762" s="399"/>
      <c r="N2762" s="399"/>
      <c r="O2762" s="399"/>
    </row>
    <row r="2763" spans="1:15" ht="15.75" x14ac:dyDescent="0.2">
      <c r="A2763" s="421" t="s">
        <v>256</v>
      </c>
      <c r="B2763" s="421"/>
      <c r="C2763" s="421"/>
      <c r="D2763" s="421"/>
      <c r="E2763" s="421"/>
      <c r="F2763" s="421"/>
      <c r="G2763" s="421"/>
      <c r="H2763" s="421"/>
      <c r="I2763" s="421"/>
      <c r="J2763" s="421"/>
      <c r="K2763" s="421"/>
      <c r="L2763" s="421"/>
      <c r="M2763" s="421"/>
      <c r="N2763" s="421"/>
      <c r="O2763" s="421"/>
    </row>
    <row r="2764" spans="1:15" ht="15.75" x14ac:dyDescent="0.2">
      <c r="A2764" s="77"/>
      <c r="B2764" s="77"/>
      <c r="C2764" s="77"/>
      <c r="D2764" s="77"/>
      <c r="E2764" s="77"/>
      <c r="F2764" s="77"/>
      <c r="G2764" s="77"/>
      <c r="H2764" s="77"/>
      <c r="I2764" s="77"/>
      <c r="J2764" s="77"/>
      <c r="K2764" s="77"/>
      <c r="L2764" s="77"/>
      <c r="M2764" s="77"/>
      <c r="N2764" s="77"/>
      <c r="O2764" s="77"/>
    </row>
    <row r="2765" spans="1:15" ht="16.5" thickBot="1" x14ac:dyDescent="0.25">
      <c r="A2765" s="77"/>
      <c r="B2765" s="77"/>
      <c r="C2765" s="77"/>
      <c r="D2765" s="77"/>
      <c r="E2765" s="77"/>
      <c r="F2765" s="77"/>
      <c r="G2765" s="77"/>
      <c r="H2765" s="77"/>
      <c r="I2765" s="77"/>
      <c r="J2765" s="77"/>
      <c r="K2765" s="77"/>
      <c r="L2765" s="77"/>
      <c r="M2765" s="77"/>
      <c r="N2765" s="77"/>
      <c r="O2765" s="77"/>
    </row>
    <row r="2766" spans="1:15" ht="16.5" thickBot="1" x14ac:dyDescent="0.25">
      <c r="A2766" s="78" t="s">
        <v>2</v>
      </c>
      <c r="B2766" s="408"/>
      <c r="C2766" s="409"/>
      <c r="D2766" s="79" t="s">
        <v>3</v>
      </c>
      <c r="E2766" s="408"/>
      <c r="F2766" s="410"/>
      <c r="G2766" s="410"/>
      <c r="H2766" s="409"/>
      <c r="I2766" s="79" t="s">
        <v>4</v>
      </c>
      <c r="J2766" s="80"/>
      <c r="K2766" s="80"/>
      <c r="L2766" s="80" t="s">
        <v>5</v>
      </c>
      <c r="M2766" s="408"/>
      <c r="N2766" s="410"/>
      <c r="O2766" s="413"/>
    </row>
    <row r="2767" spans="1:15" ht="16.5" thickBot="1" x14ac:dyDescent="0.25">
      <c r="A2767" s="77"/>
      <c r="B2767" s="77"/>
      <c r="C2767" s="77"/>
      <c r="D2767" s="77"/>
      <c r="E2767" s="77"/>
      <c r="F2767" s="77"/>
      <c r="G2767" s="77"/>
      <c r="H2767" s="77"/>
      <c r="I2767" s="77"/>
      <c r="J2767" s="77"/>
      <c r="K2767" s="77"/>
      <c r="L2767" s="77"/>
      <c r="M2767" s="77"/>
      <c r="N2767" s="77"/>
      <c r="O2767" s="77"/>
    </row>
    <row r="2768" spans="1:15" ht="16.5" thickBot="1" x14ac:dyDescent="0.25">
      <c r="A2768" s="78" t="s">
        <v>6</v>
      </c>
      <c r="B2768" s="408"/>
      <c r="C2768" s="409"/>
      <c r="D2768" s="79" t="s">
        <v>7</v>
      </c>
      <c r="E2768" s="408"/>
      <c r="F2768" s="410"/>
      <c r="G2768" s="410"/>
      <c r="H2768" s="409"/>
      <c r="I2768" s="79" t="s">
        <v>8</v>
      </c>
      <c r="J2768" s="80"/>
      <c r="K2768" s="80"/>
      <c r="L2768" s="80" t="s">
        <v>9</v>
      </c>
      <c r="M2768" s="408"/>
      <c r="N2768" s="410"/>
      <c r="O2768" s="413"/>
    </row>
    <row r="2769" spans="1:15" ht="16.5" thickBot="1" x14ac:dyDescent="0.25">
      <c r="A2769" s="77"/>
      <c r="B2769" s="77"/>
      <c r="C2769" s="77"/>
      <c r="D2769" s="77"/>
      <c r="E2769" s="77"/>
      <c r="F2769" s="77"/>
      <c r="G2769" s="77"/>
      <c r="H2769" s="77"/>
      <c r="I2769" s="77"/>
      <c r="J2769" s="77"/>
      <c r="K2769" s="77"/>
      <c r="L2769" s="77"/>
      <c r="M2769" s="77"/>
      <c r="N2769" s="77"/>
      <c r="O2769" s="77"/>
    </row>
    <row r="2770" spans="1:15" ht="16.5" thickBot="1" x14ac:dyDescent="0.25">
      <c r="A2770" s="411" t="s">
        <v>10</v>
      </c>
      <c r="B2770" s="412"/>
      <c r="C2770" s="408" t="s">
        <v>165</v>
      </c>
      <c r="D2770" s="410"/>
      <c r="E2770" s="410"/>
      <c r="F2770" s="410"/>
      <c r="G2770" s="410"/>
      <c r="H2770" s="410"/>
      <c r="I2770" s="410"/>
      <c r="J2770" s="410"/>
      <c r="K2770" s="410"/>
      <c r="L2770" s="410"/>
      <c r="M2770" s="410"/>
      <c r="N2770" s="410"/>
      <c r="O2770" s="413"/>
    </row>
    <row r="2771" spans="1:15" ht="16.5" thickBot="1" x14ac:dyDescent="0.25">
      <c r="A2771" s="77"/>
      <c r="B2771" s="77"/>
      <c r="C2771" s="77"/>
      <c r="D2771" s="77"/>
      <c r="E2771" s="77"/>
      <c r="F2771" s="77"/>
      <c r="G2771" s="77"/>
      <c r="H2771" s="77"/>
      <c r="I2771" s="77"/>
      <c r="J2771" s="77"/>
      <c r="K2771" s="77"/>
      <c r="L2771" s="77"/>
      <c r="M2771" s="77"/>
      <c r="N2771" s="77"/>
      <c r="O2771" s="77"/>
    </row>
    <row r="2772" spans="1:15" ht="16.5" thickBot="1" x14ac:dyDescent="0.25">
      <c r="A2772" s="411" t="s">
        <v>11</v>
      </c>
      <c r="B2772" s="412"/>
      <c r="C2772" s="408" t="s">
        <v>194</v>
      </c>
      <c r="D2772" s="410"/>
      <c r="E2772" s="410"/>
      <c r="F2772" s="410"/>
      <c r="G2772" s="410"/>
      <c r="H2772" s="410"/>
      <c r="I2772" s="410"/>
      <c r="J2772" s="410"/>
      <c r="K2772" s="410"/>
      <c r="L2772" s="410"/>
      <c r="M2772" s="410"/>
      <c r="N2772" s="410"/>
      <c r="O2772" s="413"/>
    </row>
    <row r="2773" spans="1:15" ht="16.5" thickBot="1" x14ac:dyDescent="0.25">
      <c r="A2773" s="81"/>
      <c r="B2773" s="81"/>
      <c r="C2773" s="81"/>
      <c r="D2773" s="81"/>
      <c r="E2773" s="81"/>
      <c r="F2773" s="81"/>
      <c r="G2773" s="81"/>
      <c r="H2773" s="81"/>
      <c r="I2773" s="81"/>
      <c r="J2773" s="81"/>
      <c r="K2773" s="81"/>
      <c r="L2773" s="81"/>
      <c r="M2773" s="81"/>
      <c r="N2773" s="81"/>
      <c r="O2773" s="81"/>
    </row>
    <row r="2774" spans="1:15" ht="16.5" thickBot="1" x14ac:dyDescent="0.25">
      <c r="A2774" s="400" t="s">
        <v>12</v>
      </c>
      <c r="B2774" s="402" t="s">
        <v>13</v>
      </c>
      <c r="C2774" s="403"/>
      <c r="D2774" s="404" t="s">
        <v>14</v>
      </c>
      <c r="E2774" s="391" t="s">
        <v>15</v>
      </c>
      <c r="F2774" s="392"/>
      <c r="G2774" s="392"/>
      <c r="H2774" s="392"/>
      <c r="I2774" s="393"/>
      <c r="J2774" s="404" t="s">
        <v>16</v>
      </c>
      <c r="K2774" s="404" t="s">
        <v>17</v>
      </c>
      <c r="L2774" s="425" t="s">
        <v>18</v>
      </c>
      <c r="M2774" s="403"/>
      <c r="N2774" s="394" t="s">
        <v>115</v>
      </c>
      <c r="O2774" s="395"/>
    </row>
    <row r="2775" spans="1:15" ht="32.25" thickBot="1" x14ac:dyDescent="0.25">
      <c r="A2775" s="401"/>
      <c r="B2775" s="82" t="s">
        <v>19</v>
      </c>
      <c r="C2775" s="83" t="s">
        <v>20</v>
      </c>
      <c r="D2775" s="405"/>
      <c r="E2775" s="84" t="s">
        <v>21</v>
      </c>
      <c r="F2775" s="84" t="s">
        <v>22</v>
      </c>
      <c r="G2775" s="85" t="s">
        <v>23</v>
      </c>
      <c r="H2775" s="119" t="s">
        <v>24</v>
      </c>
      <c r="I2775" s="86" t="s">
        <v>25</v>
      </c>
      <c r="J2775" s="405"/>
      <c r="K2775" s="405"/>
      <c r="L2775" s="158" t="s">
        <v>26</v>
      </c>
      <c r="M2775" s="159" t="s">
        <v>27</v>
      </c>
      <c r="N2775" s="396"/>
      <c r="O2775" s="397"/>
    </row>
    <row r="2776" spans="1:15" ht="15.75" x14ac:dyDescent="0.25">
      <c r="A2776" s="122">
        <v>45677</v>
      </c>
      <c r="B2776" s="123"/>
      <c r="C2776" s="124"/>
      <c r="D2776" s="89"/>
      <c r="E2776" s="244" t="s">
        <v>300</v>
      </c>
      <c r="F2776" s="168" t="s">
        <v>301</v>
      </c>
      <c r="G2776" s="90">
        <v>19.960100000000001</v>
      </c>
      <c r="H2776" s="125">
        <v>25.05</v>
      </c>
      <c r="I2776" s="157">
        <f>G2776*H2776</f>
        <v>500.00050500000003</v>
      </c>
      <c r="J2776" s="92"/>
      <c r="K2776" s="161"/>
      <c r="L2776" s="438" t="s">
        <v>302</v>
      </c>
      <c r="M2776" s="439"/>
      <c r="N2776" s="415" t="s">
        <v>209</v>
      </c>
      <c r="O2776" s="416"/>
    </row>
    <row r="2777" spans="1:15" ht="15.75" x14ac:dyDescent="0.25">
      <c r="A2777" s="122"/>
      <c r="B2777" s="123"/>
      <c r="C2777" s="124"/>
      <c r="D2777" s="89"/>
      <c r="E2777" s="100"/>
      <c r="F2777" s="100"/>
      <c r="G2777" s="90"/>
      <c r="H2777" s="125"/>
      <c r="I2777" s="91"/>
      <c r="J2777" s="92"/>
      <c r="K2777" s="99"/>
      <c r="L2777" s="438"/>
      <c r="M2777" s="439"/>
      <c r="N2777" s="415"/>
      <c r="O2777" s="416"/>
    </row>
    <row r="2778" spans="1:15" ht="16.5" thickBot="1" x14ac:dyDescent="0.3">
      <c r="A2778" s="122"/>
      <c r="B2778" s="94"/>
      <c r="C2778" s="95"/>
      <c r="D2778" s="89"/>
      <c r="E2778" s="100"/>
      <c r="F2778" s="100"/>
      <c r="G2778" s="96"/>
      <c r="H2778" s="97"/>
      <c r="I2778" s="97"/>
      <c r="J2778" s="98"/>
      <c r="K2778" s="99"/>
      <c r="L2778" s="440"/>
      <c r="M2778" s="441"/>
      <c r="N2778" s="442"/>
      <c r="O2778" s="407"/>
    </row>
    <row r="2779" spans="1:15" ht="16.5" thickBot="1" x14ac:dyDescent="0.25">
      <c r="A2779" s="256" t="s">
        <v>28</v>
      </c>
      <c r="B2779" s="104"/>
      <c r="C2779" s="105"/>
      <c r="D2779" s="106">
        <f>SUM(D2776:D2778)</f>
        <v>0</v>
      </c>
      <c r="E2779" s="107"/>
      <c r="F2779" s="107"/>
      <c r="G2779" s="118">
        <f>SUM(G2776:G2778)</f>
        <v>19.960100000000001</v>
      </c>
      <c r="H2779" s="105"/>
      <c r="I2779" s="118">
        <f>SUM(I2776:I2778)</f>
        <v>500.00050500000003</v>
      </c>
      <c r="J2779" s="109">
        <f>D2779/G2779</f>
        <v>0</v>
      </c>
      <c r="K2779" s="110"/>
      <c r="L2779" s="111"/>
      <c r="M2779" s="112"/>
      <c r="N2779" s="419"/>
      <c r="O2779" s="420"/>
    </row>
    <row r="2780" spans="1:15" ht="15.75" x14ac:dyDescent="0.2">
      <c r="A2780" s="76"/>
      <c r="B2780" s="113"/>
      <c r="C2780" s="113"/>
      <c r="D2780" s="113"/>
      <c r="E2780" s="113"/>
      <c r="F2780" s="113"/>
      <c r="G2780" s="113"/>
      <c r="H2780" s="113"/>
      <c r="I2780" s="76"/>
      <c r="J2780" s="76"/>
      <c r="K2780" s="76"/>
      <c r="L2780" s="76"/>
      <c r="M2780" s="76"/>
      <c r="N2780" s="113"/>
      <c r="O2780" s="114"/>
    </row>
    <row r="2781" spans="1:15" ht="15.75" x14ac:dyDescent="0.2">
      <c r="A2781" s="126" t="s">
        <v>162</v>
      </c>
      <c r="B2781" s="127" t="s">
        <v>173</v>
      </c>
      <c r="C2781" s="113"/>
      <c r="D2781" s="113"/>
      <c r="E2781" s="113"/>
      <c r="F2781" s="113"/>
      <c r="G2781" s="113"/>
      <c r="H2781" s="113"/>
      <c r="I2781" s="76"/>
      <c r="J2781" s="76"/>
      <c r="K2781" s="76"/>
      <c r="L2781" s="76"/>
      <c r="M2781" s="76"/>
      <c r="N2781" s="113"/>
      <c r="O2781" s="114"/>
    </row>
    <row r="2782" spans="1:15" ht="15.75" x14ac:dyDescent="0.2">
      <c r="A2782" s="76"/>
      <c r="B2782" s="113"/>
      <c r="C2782" s="113"/>
      <c r="D2782" s="113"/>
      <c r="E2782" s="113"/>
      <c r="F2782" s="113"/>
      <c r="G2782" s="113"/>
      <c r="H2782" s="113"/>
      <c r="I2782" s="76"/>
      <c r="J2782" s="76"/>
      <c r="K2782" s="76"/>
      <c r="L2782" s="76"/>
      <c r="M2782" s="76"/>
      <c r="N2782" s="113"/>
      <c r="O2782" s="114"/>
    </row>
    <row r="2783" spans="1:15" ht="15.75" x14ac:dyDescent="0.2">
      <c r="A2783" s="115"/>
      <c r="B2783" s="398" t="s">
        <v>29</v>
      </c>
      <c r="C2783" s="398"/>
      <c r="D2783" s="398"/>
      <c r="E2783" s="116"/>
      <c r="F2783" s="116"/>
      <c r="G2783" s="116"/>
      <c r="H2783" s="115"/>
      <c r="I2783" s="116" t="s">
        <v>30</v>
      </c>
      <c r="J2783" s="115"/>
      <c r="K2783" s="116"/>
      <c r="L2783" s="116"/>
      <c r="M2783" s="116" t="s">
        <v>31</v>
      </c>
      <c r="N2783" s="116"/>
      <c r="O2783" s="117"/>
    </row>
    <row r="2784" spans="1:15" ht="15.75" x14ac:dyDescent="0.2">
      <c r="A2784" s="116"/>
      <c r="B2784" s="399" t="s">
        <v>185</v>
      </c>
      <c r="C2784" s="399"/>
      <c r="D2784" s="399"/>
      <c r="E2784" s="76"/>
      <c r="F2784" s="76"/>
      <c r="G2784" s="76"/>
      <c r="H2784" s="115"/>
      <c r="I2784" s="76" t="s">
        <v>199</v>
      </c>
      <c r="J2784" s="115"/>
      <c r="K2784" s="76"/>
      <c r="L2784" s="76"/>
      <c r="M2784" s="76" t="s">
        <v>182</v>
      </c>
      <c r="N2784" s="76"/>
      <c r="O2784" s="117"/>
    </row>
    <row r="2785" spans="1:15" ht="15.75" x14ac:dyDescent="0.2">
      <c r="A2785" s="399" t="s">
        <v>183</v>
      </c>
      <c r="B2785" s="399"/>
      <c r="C2785" s="399"/>
      <c r="D2785" s="399"/>
      <c r="E2785" s="399"/>
      <c r="F2785" s="76"/>
      <c r="G2785" s="76"/>
      <c r="H2785" s="115"/>
      <c r="I2785" s="76" t="s">
        <v>201</v>
      </c>
      <c r="J2785" s="115"/>
      <c r="K2785" s="76"/>
      <c r="L2785" s="76"/>
      <c r="M2785" s="76" t="s">
        <v>124</v>
      </c>
      <c r="N2785" s="76"/>
      <c r="O2785" s="117"/>
    </row>
    <row r="2791" spans="1:15" ht="15.75" x14ac:dyDescent="0.2">
      <c r="A2791" s="399" t="s">
        <v>125</v>
      </c>
      <c r="B2791" s="399"/>
      <c r="C2791" s="399"/>
      <c r="D2791" s="399"/>
      <c r="E2791" s="399"/>
      <c r="F2791" s="399"/>
      <c r="G2791" s="399"/>
      <c r="H2791" s="399"/>
      <c r="I2791" s="399"/>
      <c r="J2791" s="399"/>
      <c r="K2791" s="399"/>
      <c r="L2791" s="399"/>
      <c r="M2791" s="399"/>
      <c r="N2791" s="399"/>
      <c r="O2791" s="399"/>
    </row>
    <row r="2792" spans="1:15" ht="15.75" x14ac:dyDescent="0.2">
      <c r="A2792" s="399" t="s">
        <v>1</v>
      </c>
      <c r="B2792" s="399"/>
      <c r="C2792" s="399"/>
      <c r="D2792" s="399"/>
      <c r="E2792" s="399"/>
      <c r="F2792" s="399"/>
      <c r="G2792" s="399"/>
      <c r="H2792" s="399"/>
      <c r="I2792" s="399"/>
      <c r="J2792" s="399"/>
      <c r="K2792" s="399"/>
      <c r="L2792" s="399"/>
      <c r="M2792" s="399"/>
      <c r="N2792" s="399"/>
      <c r="O2792" s="399"/>
    </row>
    <row r="2793" spans="1:15" ht="15.75" x14ac:dyDescent="0.2">
      <c r="A2793" s="399"/>
      <c r="B2793" s="399"/>
      <c r="C2793" s="399"/>
      <c r="D2793" s="399"/>
      <c r="E2793" s="399"/>
      <c r="F2793" s="399"/>
      <c r="G2793" s="399"/>
      <c r="H2793" s="399"/>
      <c r="I2793" s="399"/>
      <c r="J2793" s="399"/>
      <c r="K2793" s="399"/>
      <c r="L2793" s="399"/>
      <c r="M2793" s="399"/>
      <c r="N2793" s="399"/>
      <c r="O2793" s="399"/>
    </row>
    <row r="2794" spans="1:15" ht="15.75" x14ac:dyDescent="0.2">
      <c r="A2794" s="421" t="s">
        <v>256</v>
      </c>
      <c r="B2794" s="421"/>
      <c r="C2794" s="421"/>
      <c r="D2794" s="421"/>
      <c r="E2794" s="421"/>
      <c r="F2794" s="421"/>
      <c r="G2794" s="421"/>
      <c r="H2794" s="421"/>
      <c r="I2794" s="421"/>
      <c r="J2794" s="421"/>
      <c r="K2794" s="421"/>
      <c r="L2794" s="421"/>
      <c r="M2794" s="421"/>
      <c r="N2794" s="421"/>
      <c r="O2794" s="421"/>
    </row>
    <row r="2795" spans="1:15" ht="15.75" x14ac:dyDescent="0.2">
      <c r="A2795" s="77"/>
      <c r="B2795" s="77"/>
      <c r="C2795" s="77"/>
      <c r="D2795" s="77"/>
      <c r="E2795" s="77"/>
      <c r="F2795" s="77"/>
      <c r="G2795" s="77"/>
      <c r="H2795" s="77"/>
      <c r="I2795" s="77"/>
      <c r="J2795" s="77"/>
      <c r="K2795" s="77"/>
      <c r="L2795" s="77"/>
      <c r="M2795" s="77"/>
      <c r="N2795" s="77"/>
      <c r="O2795" s="77"/>
    </row>
    <row r="2796" spans="1:15" ht="16.5" thickBot="1" x14ac:dyDescent="0.25">
      <c r="A2796" s="77"/>
      <c r="B2796" s="77"/>
      <c r="C2796" s="77"/>
      <c r="D2796" s="77"/>
      <c r="E2796" s="77"/>
      <c r="F2796" s="77"/>
      <c r="G2796" s="77"/>
      <c r="H2796" s="77"/>
      <c r="I2796" s="77"/>
      <c r="J2796" s="77"/>
      <c r="K2796" s="77"/>
      <c r="L2796" s="77"/>
      <c r="M2796" s="77"/>
      <c r="N2796" s="77"/>
      <c r="O2796" s="77"/>
    </row>
    <row r="2797" spans="1:15" ht="16.5" thickBot="1" x14ac:dyDescent="0.25">
      <c r="A2797" s="78" t="s">
        <v>2</v>
      </c>
      <c r="B2797" s="408"/>
      <c r="C2797" s="409"/>
      <c r="D2797" s="79" t="s">
        <v>3</v>
      </c>
      <c r="E2797" s="408"/>
      <c r="F2797" s="410"/>
      <c r="G2797" s="410"/>
      <c r="H2797" s="409"/>
      <c r="I2797" s="79" t="s">
        <v>4</v>
      </c>
      <c r="J2797" s="80"/>
      <c r="K2797" s="80"/>
      <c r="L2797" s="80" t="s">
        <v>5</v>
      </c>
      <c r="M2797" s="408"/>
      <c r="N2797" s="410"/>
      <c r="O2797" s="413"/>
    </row>
    <row r="2798" spans="1:15" ht="16.5" thickBot="1" x14ac:dyDescent="0.25">
      <c r="A2798" s="77"/>
      <c r="B2798" s="77"/>
      <c r="C2798" s="77"/>
      <c r="D2798" s="77"/>
      <c r="E2798" s="77"/>
      <c r="F2798" s="77"/>
      <c r="G2798" s="77"/>
      <c r="H2798" s="77"/>
      <c r="I2798" s="77"/>
      <c r="J2798" s="77"/>
      <c r="K2798" s="77"/>
      <c r="L2798" s="77"/>
      <c r="M2798" s="77"/>
      <c r="N2798" s="77"/>
      <c r="O2798" s="77"/>
    </row>
    <row r="2799" spans="1:15" ht="16.5" thickBot="1" x14ac:dyDescent="0.25">
      <c r="A2799" s="78" t="s">
        <v>6</v>
      </c>
      <c r="B2799" s="408"/>
      <c r="C2799" s="409"/>
      <c r="D2799" s="79" t="s">
        <v>7</v>
      </c>
      <c r="E2799" s="408"/>
      <c r="F2799" s="410"/>
      <c r="G2799" s="410"/>
      <c r="H2799" s="409"/>
      <c r="I2799" s="79" t="s">
        <v>8</v>
      </c>
      <c r="J2799" s="80"/>
      <c r="K2799" s="80"/>
      <c r="L2799" s="80" t="s">
        <v>9</v>
      </c>
      <c r="M2799" s="408"/>
      <c r="N2799" s="410"/>
      <c r="O2799" s="413"/>
    </row>
    <row r="2800" spans="1:15" ht="16.5" thickBot="1" x14ac:dyDescent="0.25">
      <c r="A2800" s="77"/>
      <c r="B2800" s="77"/>
      <c r="C2800" s="77"/>
      <c r="D2800" s="77"/>
      <c r="E2800" s="77"/>
      <c r="F2800" s="77"/>
      <c r="G2800" s="77"/>
      <c r="H2800" s="77"/>
      <c r="I2800" s="77"/>
      <c r="J2800" s="77"/>
      <c r="K2800" s="77"/>
      <c r="L2800" s="77"/>
      <c r="M2800" s="77"/>
      <c r="N2800" s="77"/>
      <c r="O2800" s="77"/>
    </row>
    <row r="2801" spans="1:15" ht="16.5" thickBot="1" x14ac:dyDescent="0.25">
      <c r="A2801" s="411" t="s">
        <v>10</v>
      </c>
      <c r="B2801" s="412"/>
      <c r="C2801" s="408" t="s">
        <v>165</v>
      </c>
      <c r="D2801" s="410"/>
      <c r="E2801" s="410"/>
      <c r="F2801" s="410"/>
      <c r="G2801" s="410"/>
      <c r="H2801" s="410"/>
      <c r="I2801" s="410"/>
      <c r="J2801" s="410"/>
      <c r="K2801" s="410"/>
      <c r="L2801" s="410"/>
      <c r="M2801" s="410"/>
      <c r="N2801" s="410"/>
      <c r="O2801" s="413"/>
    </row>
    <row r="2802" spans="1:15" ht="16.5" thickBot="1" x14ac:dyDescent="0.25">
      <c r="A2802" s="77"/>
      <c r="B2802" s="77"/>
      <c r="C2802" s="77"/>
      <c r="D2802" s="77"/>
      <c r="E2802" s="77"/>
      <c r="F2802" s="77"/>
      <c r="G2802" s="77"/>
      <c r="H2802" s="77"/>
      <c r="I2802" s="77"/>
      <c r="J2802" s="77"/>
      <c r="K2802" s="77"/>
      <c r="L2802" s="77"/>
      <c r="M2802" s="77"/>
      <c r="N2802" s="77"/>
      <c r="O2802" s="77"/>
    </row>
    <row r="2803" spans="1:15" ht="16.5" thickBot="1" x14ac:dyDescent="0.25">
      <c r="A2803" s="411" t="s">
        <v>11</v>
      </c>
      <c r="B2803" s="412"/>
      <c r="C2803" s="408" t="s">
        <v>194</v>
      </c>
      <c r="D2803" s="410"/>
      <c r="E2803" s="410"/>
      <c r="F2803" s="410"/>
      <c r="G2803" s="410"/>
      <c r="H2803" s="410"/>
      <c r="I2803" s="410"/>
      <c r="J2803" s="410"/>
      <c r="K2803" s="410"/>
      <c r="L2803" s="410"/>
      <c r="M2803" s="410"/>
      <c r="N2803" s="410"/>
      <c r="O2803" s="413"/>
    </row>
    <row r="2804" spans="1:15" ht="16.5" thickBot="1" x14ac:dyDescent="0.25">
      <c r="A2804" s="81"/>
      <c r="B2804" s="81"/>
      <c r="C2804" s="81"/>
      <c r="D2804" s="81"/>
      <c r="E2804" s="81"/>
      <c r="F2804" s="81"/>
      <c r="G2804" s="81"/>
      <c r="H2804" s="81"/>
      <c r="I2804" s="81"/>
      <c r="J2804" s="81"/>
      <c r="K2804" s="81"/>
      <c r="L2804" s="81"/>
      <c r="M2804" s="81"/>
      <c r="N2804" s="81"/>
      <c r="O2804" s="81"/>
    </row>
    <row r="2805" spans="1:15" ht="16.5" thickBot="1" x14ac:dyDescent="0.25">
      <c r="A2805" s="400" t="s">
        <v>12</v>
      </c>
      <c r="B2805" s="402" t="s">
        <v>13</v>
      </c>
      <c r="C2805" s="403"/>
      <c r="D2805" s="404" t="s">
        <v>14</v>
      </c>
      <c r="E2805" s="391" t="s">
        <v>15</v>
      </c>
      <c r="F2805" s="392"/>
      <c r="G2805" s="392"/>
      <c r="H2805" s="392"/>
      <c r="I2805" s="393"/>
      <c r="J2805" s="404" t="s">
        <v>16</v>
      </c>
      <c r="K2805" s="404" t="s">
        <v>17</v>
      </c>
      <c r="L2805" s="425" t="s">
        <v>18</v>
      </c>
      <c r="M2805" s="403"/>
      <c r="N2805" s="394" t="s">
        <v>115</v>
      </c>
      <c r="O2805" s="395"/>
    </row>
    <row r="2806" spans="1:15" ht="32.25" thickBot="1" x14ac:dyDescent="0.25">
      <c r="A2806" s="401"/>
      <c r="B2806" s="82" t="s">
        <v>19</v>
      </c>
      <c r="C2806" s="83" t="s">
        <v>20</v>
      </c>
      <c r="D2806" s="405"/>
      <c r="E2806" s="84" t="s">
        <v>21</v>
      </c>
      <c r="F2806" s="84" t="s">
        <v>22</v>
      </c>
      <c r="G2806" s="85" t="s">
        <v>23</v>
      </c>
      <c r="H2806" s="119" t="s">
        <v>24</v>
      </c>
      <c r="I2806" s="86" t="s">
        <v>25</v>
      </c>
      <c r="J2806" s="405"/>
      <c r="K2806" s="405"/>
      <c r="L2806" s="158" t="s">
        <v>26</v>
      </c>
      <c r="M2806" s="159" t="s">
        <v>27</v>
      </c>
      <c r="N2806" s="396"/>
      <c r="O2806" s="397"/>
    </row>
    <row r="2807" spans="1:15" ht="15.75" x14ac:dyDescent="0.25">
      <c r="A2807" s="122">
        <v>45685</v>
      </c>
      <c r="B2807" s="123"/>
      <c r="C2807" s="124"/>
      <c r="D2807" s="89"/>
      <c r="E2807" s="244" t="s">
        <v>314</v>
      </c>
      <c r="F2807" s="168" t="s">
        <v>315</v>
      </c>
      <c r="G2807" s="90">
        <v>5</v>
      </c>
      <c r="H2807" s="125">
        <v>24.75</v>
      </c>
      <c r="I2807" s="157">
        <f>G2807*H2807</f>
        <v>123.75</v>
      </c>
      <c r="J2807" s="92"/>
      <c r="K2807" s="161"/>
      <c r="L2807" s="438" t="s">
        <v>302</v>
      </c>
      <c r="M2807" s="439"/>
      <c r="N2807" s="415" t="s">
        <v>264</v>
      </c>
      <c r="O2807" s="416"/>
    </row>
    <row r="2808" spans="1:15" ht="15.75" x14ac:dyDescent="0.25">
      <c r="A2808" s="122"/>
      <c r="B2808" s="123"/>
      <c r="C2808" s="124"/>
      <c r="D2808" s="89"/>
      <c r="E2808" s="100"/>
      <c r="F2808" s="100"/>
      <c r="G2808" s="90"/>
      <c r="H2808" s="125"/>
      <c r="I2808" s="91"/>
      <c r="J2808" s="92"/>
      <c r="K2808" s="99"/>
      <c r="L2808" s="438"/>
      <c r="M2808" s="439"/>
      <c r="N2808" s="415"/>
      <c r="O2808" s="416"/>
    </row>
    <row r="2809" spans="1:15" ht="16.5" thickBot="1" x14ac:dyDescent="0.3">
      <c r="A2809" s="122"/>
      <c r="B2809" s="94"/>
      <c r="C2809" s="95"/>
      <c r="D2809" s="89"/>
      <c r="E2809" s="100"/>
      <c r="F2809" s="100"/>
      <c r="G2809" s="96"/>
      <c r="H2809" s="97"/>
      <c r="I2809" s="97"/>
      <c r="J2809" s="98"/>
      <c r="K2809" s="99"/>
      <c r="L2809" s="440"/>
      <c r="M2809" s="441"/>
      <c r="N2809" s="442"/>
      <c r="O2809" s="407"/>
    </row>
    <row r="2810" spans="1:15" ht="16.5" thickBot="1" x14ac:dyDescent="0.25">
      <c r="A2810" s="265" t="s">
        <v>28</v>
      </c>
      <c r="B2810" s="104"/>
      <c r="C2810" s="105"/>
      <c r="D2810" s="106">
        <f>SUM(D2807:D2809)</f>
        <v>0</v>
      </c>
      <c r="E2810" s="107"/>
      <c r="F2810" s="107"/>
      <c r="G2810" s="118">
        <f>SUM(G2807:G2809)</f>
        <v>5</v>
      </c>
      <c r="H2810" s="105"/>
      <c r="I2810" s="118">
        <f>SUM(I2807:I2809)</f>
        <v>123.75</v>
      </c>
      <c r="J2810" s="109">
        <f>D2810/G2810</f>
        <v>0</v>
      </c>
      <c r="K2810" s="110"/>
      <c r="L2810" s="111"/>
      <c r="M2810" s="112"/>
      <c r="N2810" s="419"/>
      <c r="O2810" s="420"/>
    </row>
    <row r="2811" spans="1:15" ht="15.75" x14ac:dyDescent="0.2">
      <c r="A2811" s="76"/>
      <c r="B2811" s="113"/>
      <c r="C2811" s="113"/>
      <c r="D2811" s="113"/>
      <c r="E2811" s="113"/>
      <c r="F2811" s="113"/>
      <c r="G2811" s="113"/>
      <c r="H2811" s="113"/>
      <c r="I2811" s="76"/>
      <c r="J2811" s="76"/>
      <c r="K2811" s="76"/>
      <c r="L2811" s="76"/>
      <c r="M2811" s="76"/>
      <c r="N2811" s="113"/>
      <c r="O2811" s="114"/>
    </row>
    <row r="2812" spans="1:15" ht="15.75" x14ac:dyDescent="0.2">
      <c r="A2812" s="126" t="s">
        <v>162</v>
      </c>
      <c r="B2812" s="127" t="s">
        <v>173</v>
      </c>
      <c r="C2812" s="113"/>
      <c r="D2812" s="113"/>
      <c r="E2812" s="113"/>
      <c r="F2812" s="113"/>
      <c r="G2812" s="113"/>
      <c r="H2812" s="113"/>
      <c r="I2812" s="76"/>
      <c r="J2812" s="76"/>
      <c r="K2812" s="76"/>
      <c r="L2812" s="76"/>
      <c r="M2812" s="76"/>
      <c r="N2812" s="113"/>
      <c r="O2812" s="114"/>
    </row>
    <row r="2813" spans="1:15" ht="15.75" x14ac:dyDescent="0.2">
      <c r="A2813" s="76"/>
      <c r="B2813" s="113"/>
      <c r="C2813" s="113"/>
      <c r="D2813" s="113"/>
      <c r="E2813" s="113"/>
      <c r="F2813" s="113"/>
      <c r="G2813" s="113"/>
      <c r="H2813" s="113"/>
      <c r="I2813" s="76"/>
      <c r="J2813" s="76"/>
      <c r="K2813" s="76"/>
      <c r="L2813" s="76"/>
      <c r="M2813" s="76"/>
      <c r="N2813" s="113"/>
      <c r="O2813" s="114"/>
    </row>
    <row r="2814" spans="1:15" ht="15.75" x14ac:dyDescent="0.2">
      <c r="A2814" s="115"/>
      <c r="B2814" s="398" t="s">
        <v>29</v>
      </c>
      <c r="C2814" s="398"/>
      <c r="D2814" s="398"/>
      <c r="E2814" s="116"/>
      <c r="F2814" s="116"/>
      <c r="G2814" s="116"/>
      <c r="H2814" s="115"/>
      <c r="I2814" s="116" t="s">
        <v>30</v>
      </c>
      <c r="J2814" s="115"/>
      <c r="K2814" s="116"/>
      <c r="L2814" s="116"/>
      <c r="M2814" s="116" t="s">
        <v>31</v>
      </c>
      <c r="N2814" s="116"/>
      <c r="O2814" s="117"/>
    </row>
    <row r="2815" spans="1:15" ht="15.75" x14ac:dyDescent="0.2">
      <c r="A2815" s="116"/>
      <c r="B2815" s="399" t="s">
        <v>185</v>
      </c>
      <c r="C2815" s="399"/>
      <c r="D2815" s="399"/>
      <c r="E2815" s="76"/>
      <c r="F2815" s="76"/>
      <c r="G2815" s="76"/>
      <c r="H2815" s="115"/>
      <c r="I2815" s="76" t="s">
        <v>199</v>
      </c>
      <c r="J2815" s="115"/>
      <c r="K2815" s="76"/>
      <c r="L2815" s="76"/>
      <c r="M2815" s="76" t="s">
        <v>182</v>
      </c>
      <c r="N2815" s="76"/>
      <c r="O2815" s="117"/>
    </row>
    <row r="2816" spans="1:15" ht="15.75" x14ac:dyDescent="0.2">
      <c r="A2816" s="399" t="s">
        <v>183</v>
      </c>
      <c r="B2816" s="399"/>
      <c r="C2816" s="399"/>
      <c r="D2816" s="399"/>
      <c r="E2816" s="399"/>
      <c r="F2816" s="76"/>
      <c r="G2816" s="76"/>
      <c r="H2816" s="115"/>
      <c r="I2816" s="76" t="s">
        <v>201</v>
      </c>
      <c r="J2816" s="115"/>
      <c r="K2816" s="76"/>
      <c r="L2816" s="76"/>
      <c r="M2816" s="76" t="s">
        <v>124</v>
      </c>
      <c r="N2816" s="76"/>
      <c r="O2816" s="117"/>
    </row>
    <row r="2821" spans="1:15" ht="15.75" x14ac:dyDescent="0.2">
      <c r="A2821" s="399" t="s">
        <v>125</v>
      </c>
      <c r="B2821" s="399"/>
      <c r="C2821" s="399"/>
      <c r="D2821" s="399"/>
      <c r="E2821" s="399"/>
      <c r="F2821" s="399"/>
      <c r="G2821" s="399"/>
      <c r="H2821" s="399"/>
      <c r="I2821" s="399"/>
      <c r="J2821" s="399"/>
      <c r="K2821" s="399"/>
      <c r="L2821" s="399"/>
      <c r="M2821" s="399"/>
      <c r="N2821" s="399"/>
      <c r="O2821" s="399"/>
    </row>
    <row r="2822" spans="1:15" ht="15.75" x14ac:dyDescent="0.2">
      <c r="A2822" s="399" t="s">
        <v>1</v>
      </c>
      <c r="B2822" s="399"/>
      <c r="C2822" s="399"/>
      <c r="D2822" s="399"/>
      <c r="E2822" s="399"/>
      <c r="F2822" s="399"/>
      <c r="G2822" s="399"/>
      <c r="H2822" s="399"/>
      <c r="I2822" s="399"/>
      <c r="J2822" s="399"/>
      <c r="K2822" s="399"/>
      <c r="L2822" s="399"/>
      <c r="M2822" s="399"/>
      <c r="N2822" s="399"/>
      <c r="O2822" s="399"/>
    </row>
    <row r="2823" spans="1:15" ht="15.75" x14ac:dyDescent="0.2">
      <c r="A2823" s="399"/>
      <c r="B2823" s="399"/>
      <c r="C2823" s="399"/>
      <c r="D2823" s="399"/>
      <c r="E2823" s="399"/>
      <c r="F2823" s="399"/>
      <c r="G2823" s="399"/>
      <c r="H2823" s="399"/>
      <c r="I2823" s="399"/>
      <c r="J2823" s="399"/>
      <c r="K2823" s="399"/>
      <c r="L2823" s="399"/>
      <c r="M2823" s="399"/>
      <c r="N2823" s="399"/>
      <c r="O2823" s="399"/>
    </row>
    <row r="2824" spans="1:15" ht="15.75" x14ac:dyDescent="0.2">
      <c r="A2824" s="421" t="s">
        <v>256</v>
      </c>
      <c r="B2824" s="421"/>
      <c r="C2824" s="421"/>
      <c r="D2824" s="421"/>
      <c r="E2824" s="421"/>
      <c r="F2824" s="421"/>
      <c r="G2824" s="421"/>
      <c r="H2824" s="421"/>
      <c r="I2824" s="421"/>
      <c r="J2824" s="421"/>
      <c r="K2824" s="421"/>
      <c r="L2824" s="421"/>
      <c r="M2824" s="421"/>
      <c r="N2824" s="421"/>
      <c r="O2824" s="421"/>
    </row>
    <row r="2825" spans="1:15" ht="15.75" x14ac:dyDescent="0.2">
      <c r="A2825" s="77"/>
      <c r="B2825" s="77"/>
      <c r="C2825" s="77"/>
      <c r="D2825" s="77"/>
      <c r="E2825" s="77"/>
      <c r="F2825" s="77"/>
      <c r="G2825" s="77"/>
      <c r="H2825" s="77"/>
      <c r="I2825" s="77"/>
      <c r="J2825" s="77"/>
      <c r="K2825" s="77"/>
      <c r="L2825" s="77"/>
      <c r="M2825" s="77"/>
      <c r="N2825" s="77"/>
      <c r="O2825" s="77"/>
    </row>
    <row r="2826" spans="1:15" ht="16.5" thickBot="1" x14ac:dyDescent="0.25">
      <c r="A2826" s="77"/>
      <c r="B2826" s="77"/>
      <c r="C2826" s="77"/>
      <c r="D2826" s="77"/>
      <c r="E2826" s="77"/>
      <c r="F2826" s="77"/>
      <c r="G2826" s="77"/>
      <c r="H2826" s="77"/>
      <c r="I2826" s="77"/>
      <c r="J2826" s="77"/>
      <c r="K2826" s="77"/>
      <c r="L2826" s="77"/>
      <c r="M2826" s="77"/>
      <c r="N2826" s="77"/>
      <c r="O2826" s="77"/>
    </row>
    <row r="2827" spans="1:15" ht="16.5" thickBot="1" x14ac:dyDescent="0.25">
      <c r="A2827" s="78" t="s">
        <v>2</v>
      </c>
      <c r="B2827" s="408"/>
      <c r="C2827" s="409"/>
      <c r="D2827" s="79" t="s">
        <v>3</v>
      </c>
      <c r="E2827" s="408"/>
      <c r="F2827" s="410"/>
      <c r="G2827" s="410"/>
      <c r="H2827" s="409"/>
      <c r="I2827" s="79" t="s">
        <v>4</v>
      </c>
      <c r="J2827" s="80"/>
      <c r="K2827" s="80"/>
      <c r="L2827" s="80" t="s">
        <v>5</v>
      </c>
      <c r="M2827" s="408"/>
      <c r="N2827" s="410"/>
      <c r="O2827" s="413"/>
    </row>
    <row r="2828" spans="1:15" ht="16.5" thickBot="1" x14ac:dyDescent="0.25">
      <c r="A2828" s="77"/>
      <c r="B2828" s="77"/>
      <c r="C2828" s="77"/>
      <c r="D2828" s="77"/>
      <c r="E2828" s="77"/>
      <c r="F2828" s="77"/>
      <c r="G2828" s="77"/>
      <c r="H2828" s="77"/>
      <c r="I2828" s="77"/>
      <c r="J2828" s="77"/>
      <c r="K2828" s="77"/>
      <c r="L2828" s="77"/>
      <c r="M2828" s="77"/>
      <c r="N2828" s="77"/>
      <c r="O2828" s="77"/>
    </row>
    <row r="2829" spans="1:15" ht="16.5" thickBot="1" x14ac:dyDescent="0.25">
      <c r="A2829" s="78" t="s">
        <v>6</v>
      </c>
      <c r="B2829" s="408"/>
      <c r="C2829" s="409"/>
      <c r="D2829" s="79" t="s">
        <v>7</v>
      </c>
      <c r="E2829" s="408"/>
      <c r="F2829" s="410"/>
      <c r="G2829" s="410"/>
      <c r="H2829" s="409"/>
      <c r="I2829" s="79" t="s">
        <v>8</v>
      </c>
      <c r="J2829" s="80"/>
      <c r="K2829" s="80"/>
      <c r="L2829" s="80" t="s">
        <v>9</v>
      </c>
      <c r="M2829" s="408"/>
      <c r="N2829" s="410"/>
      <c r="O2829" s="413"/>
    </row>
    <row r="2830" spans="1:15" ht="16.5" thickBot="1" x14ac:dyDescent="0.25">
      <c r="A2830" s="77"/>
      <c r="B2830" s="77"/>
      <c r="C2830" s="77"/>
      <c r="D2830" s="77"/>
      <c r="E2830" s="77"/>
      <c r="F2830" s="77"/>
      <c r="G2830" s="77"/>
      <c r="H2830" s="77"/>
      <c r="I2830" s="77"/>
      <c r="J2830" s="77"/>
      <c r="K2830" s="77"/>
      <c r="L2830" s="77"/>
      <c r="M2830" s="77"/>
      <c r="N2830" s="77"/>
      <c r="O2830" s="77"/>
    </row>
    <row r="2831" spans="1:15" ht="16.5" thickBot="1" x14ac:dyDescent="0.25">
      <c r="A2831" s="411" t="s">
        <v>10</v>
      </c>
      <c r="B2831" s="412"/>
      <c r="C2831" s="408" t="s">
        <v>165</v>
      </c>
      <c r="D2831" s="410"/>
      <c r="E2831" s="410"/>
      <c r="F2831" s="410"/>
      <c r="G2831" s="410"/>
      <c r="H2831" s="410"/>
      <c r="I2831" s="410"/>
      <c r="J2831" s="410"/>
      <c r="K2831" s="410"/>
      <c r="L2831" s="410"/>
      <c r="M2831" s="410"/>
      <c r="N2831" s="410"/>
      <c r="O2831" s="413"/>
    </row>
    <row r="2832" spans="1:15" ht="16.5" thickBot="1" x14ac:dyDescent="0.25">
      <c r="A2832" s="77"/>
      <c r="B2832" s="77"/>
      <c r="C2832" s="77"/>
      <c r="D2832" s="77"/>
      <c r="E2832" s="77"/>
      <c r="F2832" s="77"/>
      <c r="G2832" s="77"/>
      <c r="H2832" s="77"/>
      <c r="I2832" s="77"/>
      <c r="J2832" s="77"/>
      <c r="K2832" s="77"/>
      <c r="L2832" s="77"/>
      <c r="M2832" s="77"/>
      <c r="N2832" s="77"/>
      <c r="O2832" s="77"/>
    </row>
    <row r="2833" spans="1:15" ht="16.5" thickBot="1" x14ac:dyDescent="0.25">
      <c r="A2833" s="411" t="s">
        <v>11</v>
      </c>
      <c r="B2833" s="412"/>
      <c r="C2833" s="408" t="s">
        <v>194</v>
      </c>
      <c r="D2833" s="410"/>
      <c r="E2833" s="410"/>
      <c r="F2833" s="410"/>
      <c r="G2833" s="410"/>
      <c r="H2833" s="410"/>
      <c r="I2833" s="410"/>
      <c r="J2833" s="410"/>
      <c r="K2833" s="410"/>
      <c r="L2833" s="410"/>
      <c r="M2833" s="410"/>
      <c r="N2833" s="410"/>
      <c r="O2833" s="413"/>
    </row>
    <row r="2834" spans="1:15" ht="16.5" thickBot="1" x14ac:dyDescent="0.25">
      <c r="A2834" s="81"/>
      <c r="B2834" s="81"/>
      <c r="C2834" s="81"/>
      <c r="D2834" s="81"/>
      <c r="E2834" s="81"/>
      <c r="F2834" s="81"/>
      <c r="G2834" s="81"/>
      <c r="H2834" s="81"/>
      <c r="I2834" s="81"/>
      <c r="J2834" s="81"/>
      <c r="K2834" s="81"/>
      <c r="L2834" s="81"/>
      <c r="M2834" s="81"/>
      <c r="N2834" s="81"/>
      <c r="O2834" s="81"/>
    </row>
    <row r="2835" spans="1:15" ht="16.5" thickBot="1" x14ac:dyDescent="0.25">
      <c r="A2835" s="400" t="s">
        <v>12</v>
      </c>
      <c r="B2835" s="402" t="s">
        <v>13</v>
      </c>
      <c r="C2835" s="403"/>
      <c r="D2835" s="404" t="s">
        <v>14</v>
      </c>
      <c r="E2835" s="391" t="s">
        <v>15</v>
      </c>
      <c r="F2835" s="392"/>
      <c r="G2835" s="392"/>
      <c r="H2835" s="392"/>
      <c r="I2835" s="393"/>
      <c r="J2835" s="404" t="s">
        <v>16</v>
      </c>
      <c r="K2835" s="404" t="s">
        <v>17</v>
      </c>
      <c r="L2835" s="425" t="s">
        <v>18</v>
      </c>
      <c r="M2835" s="403"/>
      <c r="N2835" s="394" t="s">
        <v>115</v>
      </c>
      <c r="O2835" s="395"/>
    </row>
    <row r="2836" spans="1:15" ht="32.25" thickBot="1" x14ac:dyDescent="0.25">
      <c r="A2836" s="401"/>
      <c r="B2836" s="82" t="s">
        <v>19</v>
      </c>
      <c r="C2836" s="83" t="s">
        <v>20</v>
      </c>
      <c r="D2836" s="405"/>
      <c r="E2836" s="84" t="s">
        <v>21</v>
      </c>
      <c r="F2836" s="84" t="s">
        <v>22</v>
      </c>
      <c r="G2836" s="85" t="s">
        <v>23</v>
      </c>
      <c r="H2836" s="119" t="s">
        <v>24</v>
      </c>
      <c r="I2836" s="86" t="s">
        <v>25</v>
      </c>
      <c r="J2836" s="405"/>
      <c r="K2836" s="405"/>
      <c r="L2836" s="158" t="s">
        <v>26</v>
      </c>
      <c r="M2836" s="159" t="s">
        <v>27</v>
      </c>
      <c r="N2836" s="396"/>
      <c r="O2836" s="397"/>
    </row>
    <row r="2837" spans="1:15" ht="15.75" x14ac:dyDescent="0.25">
      <c r="A2837" s="122">
        <v>45693</v>
      </c>
      <c r="B2837" s="123"/>
      <c r="C2837" s="124"/>
      <c r="D2837" s="89"/>
      <c r="E2837" s="244" t="s">
        <v>345</v>
      </c>
      <c r="F2837" s="168" t="s">
        <v>346</v>
      </c>
      <c r="G2837" s="90">
        <v>20.5761</v>
      </c>
      <c r="H2837" s="125">
        <v>24.3</v>
      </c>
      <c r="I2837" s="157">
        <f>G2837*H2837</f>
        <v>499.99923000000001</v>
      </c>
      <c r="J2837" s="92"/>
      <c r="K2837" s="161"/>
      <c r="L2837" s="438" t="s">
        <v>347</v>
      </c>
      <c r="M2837" s="439"/>
      <c r="N2837" s="415" t="s">
        <v>348</v>
      </c>
      <c r="O2837" s="416"/>
    </row>
    <row r="2838" spans="1:15" ht="15.75" x14ac:dyDescent="0.25">
      <c r="A2838" s="122">
        <v>45693</v>
      </c>
      <c r="B2838" s="123"/>
      <c r="C2838" s="124"/>
      <c r="D2838" s="89"/>
      <c r="E2838" s="100" t="s">
        <v>349</v>
      </c>
      <c r="F2838" s="100" t="s">
        <v>346</v>
      </c>
      <c r="G2838" s="90">
        <v>30</v>
      </c>
      <c r="H2838" s="125">
        <v>24.3</v>
      </c>
      <c r="I2838" s="157">
        <f>G2838*H2838</f>
        <v>729</v>
      </c>
      <c r="J2838" s="92"/>
      <c r="K2838" s="99"/>
      <c r="L2838" s="438" t="s">
        <v>350</v>
      </c>
      <c r="M2838" s="439"/>
      <c r="N2838" s="415" t="s">
        <v>209</v>
      </c>
      <c r="O2838" s="416"/>
    </row>
    <row r="2839" spans="1:15" ht="16.5" thickBot="1" x14ac:dyDescent="0.3">
      <c r="A2839" s="122"/>
      <c r="B2839" s="94"/>
      <c r="C2839" s="95"/>
      <c r="D2839" s="89"/>
      <c r="E2839" s="100"/>
      <c r="F2839" s="100"/>
      <c r="G2839" s="96"/>
      <c r="H2839" s="97"/>
      <c r="I2839" s="97"/>
      <c r="J2839" s="98"/>
      <c r="K2839" s="99"/>
      <c r="L2839" s="440"/>
      <c r="M2839" s="441"/>
      <c r="N2839" s="442"/>
      <c r="O2839" s="407"/>
    </row>
    <row r="2840" spans="1:15" ht="16.5" thickBot="1" x14ac:dyDescent="0.25">
      <c r="A2840" s="265" t="s">
        <v>28</v>
      </c>
      <c r="B2840" s="104"/>
      <c r="C2840" s="105"/>
      <c r="D2840" s="106">
        <f>SUM(D2837:D2839)</f>
        <v>0</v>
      </c>
      <c r="E2840" s="107"/>
      <c r="F2840" s="107"/>
      <c r="G2840" s="118">
        <f>SUM(G2837:G2839)</f>
        <v>50.576099999999997</v>
      </c>
      <c r="H2840" s="105"/>
      <c r="I2840" s="118">
        <f>SUM(I2837:I2839)</f>
        <v>1228.9992299999999</v>
      </c>
      <c r="J2840" s="109">
        <f>D2840/G2840</f>
        <v>0</v>
      </c>
      <c r="K2840" s="110"/>
      <c r="L2840" s="111"/>
      <c r="M2840" s="112"/>
      <c r="N2840" s="419"/>
      <c r="O2840" s="420"/>
    </row>
    <row r="2841" spans="1:15" ht="15.75" x14ac:dyDescent="0.2">
      <c r="A2841" s="76"/>
      <c r="B2841" s="113"/>
      <c r="C2841" s="113"/>
      <c r="D2841" s="113"/>
      <c r="E2841" s="113"/>
      <c r="F2841" s="113"/>
      <c r="G2841" s="113"/>
      <c r="H2841" s="113"/>
      <c r="I2841" s="76"/>
      <c r="J2841" s="76"/>
      <c r="K2841" s="76"/>
      <c r="L2841" s="76"/>
      <c r="M2841" s="76"/>
      <c r="N2841" s="113"/>
      <c r="O2841" s="114"/>
    </row>
    <row r="2842" spans="1:15" ht="15.75" x14ac:dyDescent="0.2">
      <c r="A2842" s="126" t="s">
        <v>162</v>
      </c>
      <c r="B2842" s="127" t="s">
        <v>173</v>
      </c>
      <c r="C2842" s="113"/>
      <c r="D2842" s="113"/>
      <c r="E2842" s="113"/>
      <c r="F2842" s="113"/>
      <c r="G2842" s="113"/>
      <c r="H2842" s="113"/>
      <c r="I2842" s="76"/>
      <c r="J2842" s="76"/>
      <c r="K2842" s="76"/>
      <c r="L2842" s="76"/>
      <c r="M2842" s="76"/>
      <c r="N2842" s="113"/>
      <c r="O2842" s="114"/>
    </row>
    <row r="2843" spans="1:15" ht="15.75" x14ac:dyDescent="0.2">
      <c r="A2843" s="76"/>
      <c r="B2843" s="113"/>
      <c r="C2843" s="113"/>
      <c r="D2843" s="113"/>
      <c r="E2843" s="113"/>
      <c r="F2843" s="113"/>
      <c r="G2843" s="113"/>
      <c r="H2843" s="113"/>
      <c r="I2843" s="76"/>
      <c r="J2843" s="76"/>
      <c r="K2843" s="76"/>
      <c r="L2843" s="76"/>
      <c r="M2843" s="76"/>
      <c r="N2843" s="113"/>
      <c r="O2843" s="114"/>
    </row>
    <row r="2844" spans="1:15" ht="15.75" x14ac:dyDescent="0.2">
      <c r="A2844" s="115"/>
      <c r="B2844" s="398" t="s">
        <v>29</v>
      </c>
      <c r="C2844" s="398"/>
      <c r="D2844" s="398"/>
      <c r="E2844" s="116"/>
      <c r="F2844" s="116"/>
      <c r="G2844" s="116"/>
      <c r="H2844" s="115"/>
      <c r="I2844" s="116" t="s">
        <v>30</v>
      </c>
      <c r="J2844" s="115"/>
      <c r="K2844" s="116"/>
      <c r="L2844" s="116"/>
      <c r="M2844" s="116" t="s">
        <v>31</v>
      </c>
      <c r="N2844" s="116"/>
      <c r="O2844" s="117"/>
    </row>
    <row r="2845" spans="1:15" ht="15.75" x14ac:dyDescent="0.2">
      <c r="A2845" s="116"/>
      <c r="B2845" s="399" t="s">
        <v>185</v>
      </c>
      <c r="C2845" s="399"/>
      <c r="D2845" s="399"/>
      <c r="E2845" s="76"/>
      <c r="F2845" s="76"/>
      <c r="G2845" s="76"/>
      <c r="H2845" s="115"/>
      <c r="I2845" s="76" t="s">
        <v>199</v>
      </c>
      <c r="J2845" s="115"/>
      <c r="K2845" s="76"/>
      <c r="L2845" s="76"/>
      <c r="M2845" s="76" t="s">
        <v>182</v>
      </c>
      <c r="N2845" s="76"/>
      <c r="O2845" s="117"/>
    </row>
    <row r="2846" spans="1:15" ht="15.75" x14ac:dyDescent="0.2">
      <c r="A2846" s="399" t="s">
        <v>183</v>
      </c>
      <c r="B2846" s="399"/>
      <c r="C2846" s="399"/>
      <c r="D2846" s="399"/>
      <c r="E2846" s="399"/>
      <c r="F2846" s="76"/>
      <c r="G2846" s="76"/>
      <c r="H2846" s="115"/>
      <c r="I2846" s="76" t="s">
        <v>201</v>
      </c>
      <c r="J2846" s="115"/>
      <c r="K2846" s="76"/>
      <c r="L2846" s="76"/>
      <c r="M2846" s="76" t="s">
        <v>124</v>
      </c>
      <c r="N2846" s="76"/>
      <c r="O2846" s="117"/>
    </row>
    <row r="2851" spans="1:15" ht="15.75" x14ac:dyDescent="0.2">
      <c r="A2851" s="399" t="s">
        <v>125</v>
      </c>
      <c r="B2851" s="399"/>
      <c r="C2851" s="399"/>
      <c r="D2851" s="399"/>
      <c r="E2851" s="399"/>
      <c r="F2851" s="399"/>
      <c r="G2851" s="399"/>
      <c r="H2851" s="399"/>
      <c r="I2851" s="399"/>
      <c r="J2851" s="399"/>
      <c r="K2851" s="399"/>
      <c r="L2851" s="399"/>
      <c r="M2851" s="399"/>
      <c r="N2851" s="399"/>
      <c r="O2851" s="399"/>
    </row>
    <row r="2852" spans="1:15" ht="15.75" x14ac:dyDescent="0.2">
      <c r="A2852" s="399" t="s">
        <v>1</v>
      </c>
      <c r="B2852" s="399"/>
      <c r="C2852" s="399"/>
      <c r="D2852" s="399"/>
      <c r="E2852" s="399"/>
      <c r="F2852" s="399"/>
      <c r="G2852" s="399"/>
      <c r="H2852" s="399"/>
      <c r="I2852" s="399"/>
      <c r="J2852" s="399"/>
      <c r="K2852" s="399"/>
      <c r="L2852" s="399"/>
      <c r="M2852" s="399"/>
      <c r="N2852" s="399"/>
      <c r="O2852" s="399"/>
    </row>
    <row r="2853" spans="1:15" ht="15.75" x14ac:dyDescent="0.2">
      <c r="A2853" s="399"/>
      <c r="B2853" s="399"/>
      <c r="C2853" s="399"/>
      <c r="D2853" s="399"/>
      <c r="E2853" s="399"/>
      <c r="F2853" s="399"/>
      <c r="G2853" s="399"/>
      <c r="H2853" s="399"/>
      <c r="I2853" s="399"/>
      <c r="J2853" s="399"/>
      <c r="K2853" s="399"/>
      <c r="L2853" s="399"/>
      <c r="M2853" s="399"/>
      <c r="N2853" s="399"/>
      <c r="O2853" s="399"/>
    </row>
    <row r="2854" spans="1:15" ht="15.75" x14ac:dyDescent="0.2">
      <c r="A2854" s="421" t="s">
        <v>256</v>
      </c>
      <c r="B2854" s="421"/>
      <c r="C2854" s="421"/>
      <c r="D2854" s="421"/>
      <c r="E2854" s="421"/>
      <c r="F2854" s="421"/>
      <c r="G2854" s="421"/>
      <c r="H2854" s="421"/>
      <c r="I2854" s="421"/>
      <c r="J2854" s="421"/>
      <c r="K2854" s="421"/>
      <c r="L2854" s="421"/>
      <c r="M2854" s="421"/>
      <c r="N2854" s="421"/>
      <c r="O2854" s="421"/>
    </row>
    <row r="2855" spans="1:15" ht="15.75" x14ac:dyDescent="0.2">
      <c r="A2855" s="77"/>
      <c r="B2855" s="77"/>
      <c r="C2855" s="77"/>
      <c r="D2855" s="77"/>
      <c r="E2855" s="77"/>
      <c r="F2855" s="77"/>
      <c r="G2855" s="77"/>
      <c r="H2855" s="77"/>
      <c r="I2855" s="77"/>
      <c r="J2855" s="77"/>
      <c r="K2855" s="77"/>
      <c r="L2855" s="77"/>
      <c r="M2855" s="77"/>
      <c r="N2855" s="77"/>
      <c r="O2855" s="77"/>
    </row>
    <row r="2856" spans="1:15" ht="16.5" thickBot="1" x14ac:dyDescent="0.25">
      <c r="A2856" s="77"/>
      <c r="B2856" s="77"/>
      <c r="C2856" s="77"/>
      <c r="D2856" s="77"/>
      <c r="E2856" s="77"/>
      <c r="F2856" s="77"/>
      <c r="G2856" s="77"/>
      <c r="H2856" s="77"/>
      <c r="I2856" s="77"/>
      <c r="J2856" s="77"/>
      <c r="K2856" s="77"/>
      <c r="L2856" s="77"/>
      <c r="M2856" s="77"/>
      <c r="N2856" s="77"/>
      <c r="O2856" s="77"/>
    </row>
    <row r="2857" spans="1:15" ht="16.5" thickBot="1" x14ac:dyDescent="0.25">
      <c r="A2857" s="78" t="s">
        <v>2</v>
      </c>
      <c r="B2857" s="408"/>
      <c r="C2857" s="409"/>
      <c r="D2857" s="79" t="s">
        <v>3</v>
      </c>
      <c r="E2857" s="408"/>
      <c r="F2857" s="410"/>
      <c r="G2857" s="410"/>
      <c r="H2857" s="409"/>
      <c r="I2857" s="79" t="s">
        <v>4</v>
      </c>
      <c r="J2857" s="80"/>
      <c r="K2857" s="80"/>
      <c r="L2857" s="80" t="s">
        <v>5</v>
      </c>
      <c r="M2857" s="408"/>
      <c r="N2857" s="410"/>
      <c r="O2857" s="413"/>
    </row>
    <row r="2858" spans="1:15" ht="16.5" thickBot="1" x14ac:dyDescent="0.25">
      <c r="A2858" s="77"/>
      <c r="B2858" s="77"/>
      <c r="C2858" s="77"/>
      <c r="D2858" s="77"/>
      <c r="E2858" s="77"/>
      <c r="F2858" s="77"/>
      <c r="G2858" s="77"/>
      <c r="H2858" s="77"/>
      <c r="I2858" s="77"/>
      <c r="J2858" s="77"/>
      <c r="K2858" s="77"/>
      <c r="L2858" s="77"/>
      <c r="M2858" s="77"/>
      <c r="N2858" s="77"/>
      <c r="O2858" s="77"/>
    </row>
    <row r="2859" spans="1:15" ht="16.5" thickBot="1" x14ac:dyDescent="0.25">
      <c r="A2859" s="78" t="s">
        <v>6</v>
      </c>
      <c r="B2859" s="408"/>
      <c r="C2859" s="409"/>
      <c r="D2859" s="79" t="s">
        <v>7</v>
      </c>
      <c r="E2859" s="408"/>
      <c r="F2859" s="410"/>
      <c r="G2859" s="410"/>
      <c r="H2859" s="409"/>
      <c r="I2859" s="79" t="s">
        <v>8</v>
      </c>
      <c r="J2859" s="80"/>
      <c r="K2859" s="80"/>
      <c r="L2859" s="80" t="s">
        <v>9</v>
      </c>
      <c r="M2859" s="408"/>
      <c r="N2859" s="410"/>
      <c r="O2859" s="413"/>
    </row>
    <row r="2860" spans="1:15" ht="16.5" thickBot="1" x14ac:dyDescent="0.25">
      <c r="A2860" s="77"/>
      <c r="B2860" s="77"/>
      <c r="C2860" s="77"/>
      <c r="D2860" s="77"/>
      <c r="E2860" s="77"/>
      <c r="F2860" s="77"/>
      <c r="G2860" s="77"/>
      <c r="H2860" s="77"/>
      <c r="I2860" s="77"/>
      <c r="J2860" s="77"/>
      <c r="K2860" s="77"/>
      <c r="L2860" s="77"/>
      <c r="M2860" s="77"/>
      <c r="N2860" s="77"/>
      <c r="O2860" s="77"/>
    </row>
    <row r="2861" spans="1:15" ht="16.5" thickBot="1" x14ac:dyDescent="0.25">
      <c r="A2861" s="411" t="s">
        <v>10</v>
      </c>
      <c r="B2861" s="412"/>
      <c r="C2861" s="408" t="s">
        <v>165</v>
      </c>
      <c r="D2861" s="410"/>
      <c r="E2861" s="410"/>
      <c r="F2861" s="410"/>
      <c r="G2861" s="410"/>
      <c r="H2861" s="410"/>
      <c r="I2861" s="410"/>
      <c r="J2861" s="410"/>
      <c r="K2861" s="410"/>
      <c r="L2861" s="410"/>
      <c r="M2861" s="410"/>
      <c r="N2861" s="410"/>
      <c r="O2861" s="413"/>
    </row>
    <row r="2862" spans="1:15" ht="16.5" thickBot="1" x14ac:dyDescent="0.25">
      <c r="A2862" s="77"/>
      <c r="B2862" s="77"/>
      <c r="C2862" s="77"/>
      <c r="D2862" s="77"/>
      <c r="E2862" s="77"/>
      <c r="F2862" s="77"/>
      <c r="G2862" s="77"/>
      <c r="H2862" s="77"/>
      <c r="I2862" s="77"/>
      <c r="J2862" s="77"/>
      <c r="K2862" s="77"/>
      <c r="L2862" s="77"/>
      <c r="M2862" s="77"/>
      <c r="N2862" s="77"/>
      <c r="O2862" s="77"/>
    </row>
    <row r="2863" spans="1:15" ht="16.5" thickBot="1" x14ac:dyDescent="0.25">
      <c r="A2863" s="411" t="s">
        <v>11</v>
      </c>
      <c r="B2863" s="412"/>
      <c r="C2863" s="408" t="s">
        <v>194</v>
      </c>
      <c r="D2863" s="410"/>
      <c r="E2863" s="410"/>
      <c r="F2863" s="410"/>
      <c r="G2863" s="410"/>
      <c r="H2863" s="410"/>
      <c r="I2863" s="410"/>
      <c r="J2863" s="410"/>
      <c r="K2863" s="410"/>
      <c r="L2863" s="410"/>
      <c r="M2863" s="410"/>
      <c r="N2863" s="410"/>
      <c r="O2863" s="413"/>
    </row>
    <row r="2864" spans="1:15" ht="16.5" thickBot="1" x14ac:dyDescent="0.25">
      <c r="A2864" s="81"/>
      <c r="B2864" s="81"/>
      <c r="C2864" s="81"/>
      <c r="D2864" s="81"/>
      <c r="E2864" s="81"/>
      <c r="F2864" s="81"/>
      <c r="G2864" s="81"/>
      <c r="H2864" s="81"/>
      <c r="I2864" s="81"/>
      <c r="J2864" s="81"/>
      <c r="K2864" s="81"/>
      <c r="L2864" s="81"/>
      <c r="M2864" s="81"/>
      <c r="N2864" s="81"/>
      <c r="O2864" s="81"/>
    </row>
    <row r="2865" spans="1:15" ht="16.5" thickBot="1" x14ac:dyDescent="0.25">
      <c r="A2865" s="400" t="s">
        <v>12</v>
      </c>
      <c r="B2865" s="402" t="s">
        <v>13</v>
      </c>
      <c r="C2865" s="403"/>
      <c r="D2865" s="404" t="s">
        <v>14</v>
      </c>
      <c r="E2865" s="391" t="s">
        <v>15</v>
      </c>
      <c r="F2865" s="392"/>
      <c r="G2865" s="392"/>
      <c r="H2865" s="392"/>
      <c r="I2865" s="393"/>
      <c r="J2865" s="404" t="s">
        <v>16</v>
      </c>
      <c r="K2865" s="404" t="s">
        <v>17</v>
      </c>
      <c r="L2865" s="425" t="s">
        <v>18</v>
      </c>
      <c r="M2865" s="403"/>
      <c r="N2865" s="394" t="s">
        <v>115</v>
      </c>
      <c r="O2865" s="395"/>
    </row>
    <row r="2866" spans="1:15" ht="32.25" thickBot="1" x14ac:dyDescent="0.25">
      <c r="A2866" s="401"/>
      <c r="B2866" s="82" t="s">
        <v>19</v>
      </c>
      <c r="C2866" s="83" t="s">
        <v>20</v>
      </c>
      <c r="D2866" s="405"/>
      <c r="E2866" s="84" t="s">
        <v>21</v>
      </c>
      <c r="F2866" s="84" t="s">
        <v>22</v>
      </c>
      <c r="G2866" s="85" t="s">
        <v>23</v>
      </c>
      <c r="H2866" s="119" t="s">
        <v>24</v>
      </c>
      <c r="I2866" s="86" t="s">
        <v>25</v>
      </c>
      <c r="J2866" s="405"/>
      <c r="K2866" s="405"/>
      <c r="L2866" s="158" t="s">
        <v>26</v>
      </c>
      <c r="M2866" s="159" t="s">
        <v>27</v>
      </c>
      <c r="N2866" s="396"/>
      <c r="O2866" s="397"/>
    </row>
    <row r="2867" spans="1:15" ht="15.75" x14ac:dyDescent="0.25">
      <c r="A2867" s="122">
        <v>45701</v>
      </c>
      <c r="B2867" s="123"/>
      <c r="C2867" s="124"/>
      <c r="D2867" s="89"/>
      <c r="E2867" s="244" t="s">
        <v>365</v>
      </c>
      <c r="F2867" s="168" t="s">
        <v>366</v>
      </c>
      <c r="G2867" s="90">
        <v>10</v>
      </c>
      <c r="H2867" s="125">
        <v>24.6</v>
      </c>
      <c r="I2867" s="157">
        <f>G2867*H2867</f>
        <v>246</v>
      </c>
      <c r="J2867" s="92"/>
      <c r="K2867" s="161"/>
      <c r="L2867" s="438" t="s">
        <v>347</v>
      </c>
      <c r="M2867" s="439"/>
      <c r="N2867" s="415" t="s">
        <v>267</v>
      </c>
      <c r="O2867" s="416"/>
    </row>
    <row r="2868" spans="1:15" ht="15.75" x14ac:dyDescent="0.25">
      <c r="A2868" s="122"/>
      <c r="B2868" s="123"/>
      <c r="C2868" s="124"/>
      <c r="D2868" s="89"/>
      <c r="E2868" s="100"/>
      <c r="F2868" s="100"/>
      <c r="G2868" s="90"/>
      <c r="H2868" s="125"/>
      <c r="I2868" s="91"/>
      <c r="J2868" s="92"/>
      <c r="K2868" s="99"/>
      <c r="L2868" s="438"/>
      <c r="M2868" s="439"/>
      <c r="N2868" s="415"/>
      <c r="O2868" s="416"/>
    </row>
    <row r="2869" spans="1:15" ht="16.5" thickBot="1" x14ac:dyDescent="0.3">
      <c r="A2869" s="122"/>
      <c r="B2869" s="94"/>
      <c r="C2869" s="95"/>
      <c r="D2869" s="89"/>
      <c r="E2869" s="100"/>
      <c r="F2869" s="100"/>
      <c r="G2869" s="96"/>
      <c r="H2869" s="97"/>
      <c r="I2869" s="97"/>
      <c r="J2869" s="98"/>
      <c r="K2869" s="99"/>
      <c r="L2869" s="440"/>
      <c r="M2869" s="441"/>
      <c r="N2869" s="442"/>
      <c r="O2869" s="407"/>
    </row>
    <row r="2870" spans="1:15" ht="16.5" thickBot="1" x14ac:dyDescent="0.25">
      <c r="A2870" s="282" t="s">
        <v>28</v>
      </c>
      <c r="B2870" s="104"/>
      <c r="C2870" s="105"/>
      <c r="D2870" s="106">
        <f>SUM(D2867:D2869)</f>
        <v>0</v>
      </c>
      <c r="E2870" s="107"/>
      <c r="F2870" s="107"/>
      <c r="G2870" s="118">
        <f>SUM(G2867:G2869)</f>
        <v>10</v>
      </c>
      <c r="H2870" s="105"/>
      <c r="I2870" s="118">
        <f>SUM(I2867:I2869)</f>
        <v>246</v>
      </c>
      <c r="J2870" s="109">
        <f>D2870/G2870</f>
        <v>0</v>
      </c>
      <c r="K2870" s="110"/>
      <c r="L2870" s="111"/>
      <c r="M2870" s="112"/>
      <c r="N2870" s="419"/>
      <c r="O2870" s="420"/>
    </row>
    <row r="2871" spans="1:15" ht="15.75" x14ac:dyDescent="0.2">
      <c r="A2871" s="76"/>
      <c r="B2871" s="113"/>
      <c r="C2871" s="113"/>
      <c r="D2871" s="113"/>
      <c r="E2871" s="113"/>
      <c r="F2871" s="113"/>
      <c r="G2871" s="113"/>
      <c r="H2871" s="113"/>
      <c r="I2871" s="76"/>
      <c r="J2871" s="76"/>
      <c r="K2871" s="76"/>
      <c r="L2871" s="76"/>
      <c r="M2871" s="76"/>
      <c r="N2871" s="113"/>
      <c r="O2871" s="114"/>
    </row>
    <row r="2872" spans="1:15" ht="15.75" x14ac:dyDescent="0.2">
      <c r="A2872" s="126" t="s">
        <v>162</v>
      </c>
      <c r="B2872" s="127" t="s">
        <v>173</v>
      </c>
      <c r="C2872" s="113"/>
      <c r="D2872" s="113"/>
      <c r="E2872" s="113"/>
      <c r="F2872" s="113"/>
      <c r="G2872" s="113"/>
      <c r="H2872" s="113"/>
      <c r="I2872" s="76"/>
      <c r="J2872" s="76"/>
      <c r="K2872" s="76"/>
      <c r="L2872" s="76"/>
      <c r="M2872" s="76"/>
      <c r="N2872" s="113"/>
      <c r="O2872" s="114"/>
    </row>
    <row r="2873" spans="1:15" ht="15.75" x14ac:dyDescent="0.2">
      <c r="A2873" s="76"/>
      <c r="B2873" s="113"/>
      <c r="C2873" s="113"/>
      <c r="D2873" s="113"/>
      <c r="E2873" s="113"/>
      <c r="F2873" s="113"/>
      <c r="G2873" s="113"/>
      <c r="H2873" s="113"/>
      <c r="I2873" s="76"/>
      <c r="J2873" s="76"/>
      <c r="K2873" s="76"/>
      <c r="L2873" s="76"/>
      <c r="M2873" s="76"/>
      <c r="N2873" s="113"/>
      <c r="O2873" s="114"/>
    </row>
    <row r="2874" spans="1:15" ht="15.75" x14ac:dyDescent="0.2">
      <c r="A2874" s="115"/>
      <c r="B2874" s="398" t="s">
        <v>29</v>
      </c>
      <c r="C2874" s="398"/>
      <c r="D2874" s="398"/>
      <c r="E2874" s="116"/>
      <c r="F2874" s="116"/>
      <c r="G2874" s="116"/>
      <c r="H2874" s="115"/>
      <c r="I2874" s="116" t="s">
        <v>30</v>
      </c>
      <c r="J2874" s="115"/>
      <c r="K2874" s="116"/>
      <c r="L2874" s="116"/>
      <c r="M2874" s="116" t="s">
        <v>31</v>
      </c>
      <c r="N2874" s="116"/>
      <c r="O2874" s="117"/>
    </row>
    <row r="2875" spans="1:15" ht="15.75" x14ac:dyDescent="0.2">
      <c r="A2875" s="116"/>
      <c r="B2875" s="399" t="s">
        <v>185</v>
      </c>
      <c r="C2875" s="399"/>
      <c r="D2875" s="399"/>
      <c r="E2875" s="76"/>
      <c r="F2875" s="76"/>
      <c r="G2875" s="76"/>
      <c r="H2875" s="115"/>
      <c r="I2875" s="76" t="s">
        <v>388</v>
      </c>
      <c r="J2875" s="115"/>
      <c r="K2875" s="76"/>
      <c r="L2875" s="76"/>
      <c r="M2875" s="76" t="s">
        <v>182</v>
      </c>
      <c r="N2875" s="76"/>
      <c r="O2875" s="117"/>
    </row>
    <row r="2876" spans="1:15" ht="15.75" x14ac:dyDescent="0.2">
      <c r="A2876" s="399" t="s">
        <v>183</v>
      </c>
      <c r="B2876" s="399"/>
      <c r="C2876" s="399"/>
      <c r="D2876" s="399"/>
      <c r="E2876" s="399"/>
      <c r="F2876" s="76"/>
      <c r="G2876" s="76"/>
      <c r="H2876" s="115"/>
      <c r="I2876" s="76" t="s">
        <v>201</v>
      </c>
      <c r="J2876" s="115"/>
      <c r="K2876" s="76"/>
      <c r="L2876" s="76"/>
      <c r="M2876" s="76" t="s">
        <v>124</v>
      </c>
      <c r="N2876" s="76"/>
      <c r="O2876" s="117"/>
    </row>
    <row r="2882" spans="1:15" ht="15.75" x14ac:dyDescent="0.2">
      <c r="A2882" s="399" t="s">
        <v>125</v>
      </c>
      <c r="B2882" s="399"/>
      <c r="C2882" s="399"/>
      <c r="D2882" s="399"/>
      <c r="E2882" s="399"/>
      <c r="F2882" s="399"/>
      <c r="G2882" s="399"/>
      <c r="H2882" s="399"/>
      <c r="I2882" s="399"/>
      <c r="J2882" s="399"/>
      <c r="K2882" s="399"/>
      <c r="L2882" s="399"/>
      <c r="M2882" s="399"/>
      <c r="N2882" s="399"/>
      <c r="O2882" s="399"/>
    </row>
    <row r="2883" spans="1:15" ht="15.75" x14ac:dyDescent="0.2">
      <c r="A2883" s="399" t="s">
        <v>1</v>
      </c>
      <c r="B2883" s="399"/>
      <c r="C2883" s="399"/>
      <c r="D2883" s="399"/>
      <c r="E2883" s="399"/>
      <c r="F2883" s="399"/>
      <c r="G2883" s="399"/>
      <c r="H2883" s="399"/>
      <c r="I2883" s="399"/>
      <c r="J2883" s="399"/>
      <c r="K2883" s="399"/>
      <c r="L2883" s="399"/>
      <c r="M2883" s="399"/>
      <c r="N2883" s="399"/>
      <c r="O2883" s="399"/>
    </row>
    <row r="2884" spans="1:15" ht="15.75" x14ac:dyDescent="0.2">
      <c r="A2884" s="399"/>
      <c r="B2884" s="399"/>
      <c r="C2884" s="399"/>
      <c r="D2884" s="399"/>
      <c r="E2884" s="399"/>
      <c r="F2884" s="399"/>
      <c r="G2884" s="399"/>
      <c r="H2884" s="399"/>
      <c r="I2884" s="399"/>
      <c r="J2884" s="399"/>
      <c r="K2884" s="399"/>
      <c r="L2884" s="399"/>
      <c r="M2884" s="399"/>
      <c r="N2884" s="399"/>
      <c r="O2884" s="399"/>
    </row>
    <row r="2885" spans="1:15" ht="15.75" x14ac:dyDescent="0.2">
      <c r="A2885" s="421" t="s">
        <v>256</v>
      </c>
      <c r="B2885" s="421"/>
      <c r="C2885" s="421"/>
      <c r="D2885" s="421"/>
      <c r="E2885" s="421"/>
      <c r="F2885" s="421"/>
      <c r="G2885" s="421"/>
      <c r="H2885" s="421"/>
      <c r="I2885" s="421"/>
      <c r="J2885" s="421"/>
      <c r="K2885" s="421"/>
      <c r="L2885" s="421"/>
      <c r="M2885" s="421"/>
      <c r="N2885" s="421"/>
      <c r="O2885" s="421"/>
    </row>
    <row r="2886" spans="1:15" ht="15.75" x14ac:dyDescent="0.2">
      <c r="A2886" s="77"/>
      <c r="B2886" s="77"/>
      <c r="C2886" s="77"/>
      <c r="D2886" s="77"/>
      <c r="E2886" s="77"/>
      <c r="F2886" s="77"/>
      <c r="G2886" s="77"/>
      <c r="H2886" s="77"/>
      <c r="I2886" s="77"/>
      <c r="J2886" s="77"/>
      <c r="K2886" s="77"/>
      <c r="L2886" s="77"/>
      <c r="M2886" s="77"/>
      <c r="N2886" s="77"/>
      <c r="O2886" s="77"/>
    </row>
    <row r="2887" spans="1:15" ht="16.5" thickBot="1" x14ac:dyDescent="0.25">
      <c r="A2887" s="77"/>
      <c r="B2887" s="77"/>
      <c r="C2887" s="77"/>
      <c r="D2887" s="77"/>
      <c r="E2887" s="77"/>
      <c r="F2887" s="77"/>
      <c r="G2887" s="77"/>
      <c r="H2887" s="77"/>
      <c r="I2887" s="77"/>
      <c r="J2887" s="77"/>
      <c r="K2887" s="77"/>
      <c r="L2887" s="77"/>
      <c r="M2887" s="77"/>
      <c r="N2887" s="77"/>
      <c r="O2887" s="77"/>
    </row>
    <row r="2888" spans="1:15" ht="16.5" thickBot="1" x14ac:dyDescent="0.25">
      <c r="A2888" s="78" t="s">
        <v>2</v>
      </c>
      <c r="B2888" s="408"/>
      <c r="C2888" s="409"/>
      <c r="D2888" s="79" t="s">
        <v>3</v>
      </c>
      <c r="E2888" s="408"/>
      <c r="F2888" s="410"/>
      <c r="G2888" s="410"/>
      <c r="H2888" s="409"/>
      <c r="I2888" s="79" t="s">
        <v>4</v>
      </c>
      <c r="J2888" s="80"/>
      <c r="K2888" s="80"/>
      <c r="L2888" s="80" t="s">
        <v>5</v>
      </c>
      <c r="M2888" s="408"/>
      <c r="N2888" s="410"/>
      <c r="O2888" s="413"/>
    </row>
    <row r="2889" spans="1:15" ht="16.5" thickBot="1" x14ac:dyDescent="0.25">
      <c r="A2889" s="77"/>
      <c r="B2889" s="77"/>
      <c r="C2889" s="77"/>
      <c r="D2889" s="77"/>
      <c r="E2889" s="77"/>
      <c r="F2889" s="77"/>
      <c r="G2889" s="77"/>
      <c r="H2889" s="77"/>
      <c r="I2889" s="77"/>
      <c r="J2889" s="77"/>
      <c r="K2889" s="77"/>
      <c r="L2889" s="77"/>
      <c r="M2889" s="77"/>
      <c r="N2889" s="77"/>
      <c r="O2889" s="77"/>
    </row>
    <row r="2890" spans="1:15" ht="16.5" thickBot="1" x14ac:dyDescent="0.25">
      <c r="A2890" s="78" t="s">
        <v>6</v>
      </c>
      <c r="B2890" s="408"/>
      <c r="C2890" s="409"/>
      <c r="D2890" s="79" t="s">
        <v>7</v>
      </c>
      <c r="E2890" s="408"/>
      <c r="F2890" s="410"/>
      <c r="G2890" s="410"/>
      <c r="H2890" s="409"/>
      <c r="I2890" s="79" t="s">
        <v>8</v>
      </c>
      <c r="J2890" s="80"/>
      <c r="K2890" s="80"/>
      <c r="L2890" s="80" t="s">
        <v>9</v>
      </c>
      <c r="M2890" s="408"/>
      <c r="N2890" s="410"/>
      <c r="O2890" s="413"/>
    </row>
    <row r="2891" spans="1:15" ht="16.5" thickBot="1" x14ac:dyDescent="0.25">
      <c r="A2891" s="77"/>
      <c r="B2891" s="77"/>
      <c r="C2891" s="77"/>
      <c r="D2891" s="77"/>
      <c r="E2891" s="77"/>
      <c r="F2891" s="77"/>
      <c r="G2891" s="77"/>
      <c r="H2891" s="77"/>
      <c r="I2891" s="77"/>
      <c r="J2891" s="77"/>
      <c r="K2891" s="77"/>
      <c r="L2891" s="77"/>
      <c r="M2891" s="77"/>
      <c r="N2891" s="77"/>
      <c r="O2891" s="77"/>
    </row>
    <row r="2892" spans="1:15" ht="16.5" thickBot="1" x14ac:dyDescent="0.25">
      <c r="A2892" s="411" t="s">
        <v>10</v>
      </c>
      <c r="B2892" s="412"/>
      <c r="C2892" s="408" t="s">
        <v>165</v>
      </c>
      <c r="D2892" s="410"/>
      <c r="E2892" s="410"/>
      <c r="F2892" s="410"/>
      <c r="G2892" s="410"/>
      <c r="H2892" s="410"/>
      <c r="I2892" s="410"/>
      <c r="J2892" s="410"/>
      <c r="K2892" s="410"/>
      <c r="L2892" s="410"/>
      <c r="M2892" s="410"/>
      <c r="N2892" s="410"/>
      <c r="O2892" s="413"/>
    </row>
    <row r="2893" spans="1:15" ht="16.5" thickBot="1" x14ac:dyDescent="0.25">
      <c r="A2893" s="77"/>
      <c r="B2893" s="77"/>
      <c r="C2893" s="77"/>
      <c r="D2893" s="77"/>
      <c r="E2893" s="77"/>
      <c r="F2893" s="77"/>
      <c r="G2893" s="77"/>
      <c r="H2893" s="77"/>
      <c r="I2893" s="77"/>
      <c r="J2893" s="77"/>
      <c r="K2893" s="77"/>
      <c r="L2893" s="77"/>
      <c r="M2893" s="77"/>
      <c r="N2893" s="77"/>
      <c r="O2893" s="77"/>
    </row>
    <row r="2894" spans="1:15" ht="16.5" thickBot="1" x14ac:dyDescent="0.25">
      <c r="A2894" s="411" t="s">
        <v>11</v>
      </c>
      <c r="B2894" s="412"/>
      <c r="C2894" s="408" t="s">
        <v>194</v>
      </c>
      <c r="D2894" s="410"/>
      <c r="E2894" s="410"/>
      <c r="F2894" s="410"/>
      <c r="G2894" s="410"/>
      <c r="H2894" s="410"/>
      <c r="I2894" s="410"/>
      <c r="J2894" s="410"/>
      <c r="K2894" s="410"/>
      <c r="L2894" s="410"/>
      <c r="M2894" s="410"/>
      <c r="N2894" s="410"/>
      <c r="O2894" s="413"/>
    </row>
    <row r="2895" spans="1:15" ht="16.5" thickBot="1" x14ac:dyDescent="0.25">
      <c r="A2895" s="81"/>
      <c r="B2895" s="81"/>
      <c r="C2895" s="81"/>
      <c r="D2895" s="81"/>
      <c r="E2895" s="81"/>
      <c r="F2895" s="81"/>
      <c r="G2895" s="81"/>
      <c r="H2895" s="81"/>
      <c r="I2895" s="81"/>
      <c r="J2895" s="81"/>
      <c r="K2895" s="81"/>
      <c r="L2895" s="81"/>
      <c r="M2895" s="81"/>
      <c r="N2895" s="81"/>
      <c r="O2895" s="81"/>
    </row>
    <row r="2896" spans="1:15" ht="16.5" thickBot="1" x14ac:dyDescent="0.25">
      <c r="A2896" s="400" t="s">
        <v>12</v>
      </c>
      <c r="B2896" s="402" t="s">
        <v>13</v>
      </c>
      <c r="C2896" s="403"/>
      <c r="D2896" s="404" t="s">
        <v>14</v>
      </c>
      <c r="E2896" s="391" t="s">
        <v>15</v>
      </c>
      <c r="F2896" s="392"/>
      <c r="G2896" s="392"/>
      <c r="H2896" s="392"/>
      <c r="I2896" s="393"/>
      <c r="J2896" s="404" t="s">
        <v>16</v>
      </c>
      <c r="K2896" s="404" t="s">
        <v>17</v>
      </c>
      <c r="L2896" s="425" t="s">
        <v>18</v>
      </c>
      <c r="M2896" s="403"/>
      <c r="N2896" s="394" t="s">
        <v>115</v>
      </c>
      <c r="O2896" s="395"/>
    </row>
    <row r="2897" spans="1:15" ht="32.25" thickBot="1" x14ac:dyDescent="0.25">
      <c r="A2897" s="401"/>
      <c r="B2897" s="82" t="s">
        <v>19</v>
      </c>
      <c r="C2897" s="83" t="s">
        <v>20</v>
      </c>
      <c r="D2897" s="405"/>
      <c r="E2897" s="84" t="s">
        <v>21</v>
      </c>
      <c r="F2897" s="84" t="s">
        <v>22</v>
      </c>
      <c r="G2897" s="85" t="s">
        <v>23</v>
      </c>
      <c r="H2897" s="119" t="s">
        <v>24</v>
      </c>
      <c r="I2897" s="86" t="s">
        <v>25</v>
      </c>
      <c r="J2897" s="405"/>
      <c r="K2897" s="405"/>
      <c r="L2897" s="158" t="s">
        <v>26</v>
      </c>
      <c r="M2897" s="159" t="s">
        <v>27</v>
      </c>
      <c r="N2897" s="396"/>
      <c r="O2897" s="397"/>
    </row>
    <row r="2898" spans="1:15" ht="15.75" x14ac:dyDescent="0.25">
      <c r="A2898" s="122">
        <v>45709</v>
      </c>
      <c r="B2898" s="123"/>
      <c r="C2898" s="124"/>
      <c r="D2898" s="89"/>
      <c r="E2898" s="244" t="s">
        <v>389</v>
      </c>
      <c r="F2898" s="168" t="s">
        <v>390</v>
      </c>
      <c r="G2898" s="90">
        <v>30</v>
      </c>
      <c r="H2898" s="125">
        <v>24.5</v>
      </c>
      <c r="I2898" s="157">
        <f>G2898*H2898</f>
        <v>735</v>
      </c>
      <c r="J2898" s="92"/>
      <c r="K2898" s="161"/>
      <c r="L2898" s="438" t="s">
        <v>391</v>
      </c>
      <c r="M2898" s="439"/>
      <c r="N2898" s="415" t="s">
        <v>392</v>
      </c>
      <c r="O2898" s="416"/>
    </row>
    <row r="2899" spans="1:15" ht="15.75" x14ac:dyDescent="0.25">
      <c r="A2899" s="122"/>
      <c r="B2899" s="123"/>
      <c r="C2899" s="124"/>
      <c r="D2899" s="89"/>
      <c r="E2899" s="100"/>
      <c r="F2899" s="100"/>
      <c r="G2899" s="90"/>
      <c r="H2899" s="125"/>
      <c r="I2899" s="91"/>
      <c r="J2899" s="92"/>
      <c r="K2899" s="99"/>
      <c r="L2899" s="438"/>
      <c r="M2899" s="439"/>
      <c r="N2899" s="415"/>
      <c r="O2899" s="416"/>
    </row>
    <row r="2900" spans="1:15" ht="16.5" thickBot="1" x14ac:dyDescent="0.3">
      <c r="A2900" s="122"/>
      <c r="B2900" s="94"/>
      <c r="C2900" s="95"/>
      <c r="D2900" s="89"/>
      <c r="E2900" s="100"/>
      <c r="F2900" s="100"/>
      <c r="G2900" s="96"/>
      <c r="H2900" s="97"/>
      <c r="I2900" s="97"/>
      <c r="J2900" s="98"/>
      <c r="K2900" s="99"/>
      <c r="L2900" s="440"/>
      <c r="M2900" s="441"/>
      <c r="N2900" s="442"/>
      <c r="O2900" s="407"/>
    </row>
    <row r="2901" spans="1:15" ht="16.5" thickBot="1" x14ac:dyDescent="0.25">
      <c r="A2901" s="303" t="s">
        <v>28</v>
      </c>
      <c r="B2901" s="104"/>
      <c r="C2901" s="105"/>
      <c r="D2901" s="106">
        <f>SUM(D2898:D2900)</f>
        <v>0</v>
      </c>
      <c r="E2901" s="107"/>
      <c r="F2901" s="107"/>
      <c r="G2901" s="118">
        <f>SUM(G2898:G2900)</f>
        <v>30</v>
      </c>
      <c r="H2901" s="105"/>
      <c r="I2901" s="118">
        <f>SUM(I2898:I2900)</f>
        <v>735</v>
      </c>
      <c r="J2901" s="109">
        <f>D2901/G2901</f>
        <v>0</v>
      </c>
      <c r="K2901" s="110"/>
      <c r="L2901" s="111"/>
      <c r="M2901" s="112"/>
      <c r="N2901" s="419"/>
      <c r="O2901" s="420"/>
    </row>
    <row r="2902" spans="1:15" ht="15.75" x14ac:dyDescent="0.2">
      <c r="A2902" s="76"/>
      <c r="B2902" s="113"/>
      <c r="C2902" s="113"/>
      <c r="D2902" s="113"/>
      <c r="E2902" s="113"/>
      <c r="F2902" s="113"/>
      <c r="G2902" s="113"/>
      <c r="H2902" s="113"/>
      <c r="I2902" s="76"/>
      <c r="J2902" s="76"/>
      <c r="K2902" s="76"/>
      <c r="L2902" s="76"/>
      <c r="M2902" s="76"/>
      <c r="N2902" s="113"/>
      <c r="O2902" s="114"/>
    </row>
    <row r="2903" spans="1:15" ht="15.75" x14ac:dyDescent="0.2">
      <c r="A2903" s="126" t="s">
        <v>162</v>
      </c>
      <c r="B2903" s="127" t="s">
        <v>173</v>
      </c>
      <c r="C2903" s="113"/>
      <c r="D2903" s="113"/>
      <c r="E2903" s="113"/>
      <c r="F2903" s="113"/>
      <c r="G2903" s="113"/>
      <c r="H2903" s="113"/>
      <c r="I2903" s="76"/>
      <c r="J2903" s="76"/>
      <c r="K2903" s="76"/>
      <c r="L2903" s="76"/>
      <c r="M2903" s="76"/>
      <c r="N2903" s="113"/>
      <c r="O2903" s="114"/>
    </row>
    <row r="2904" spans="1:15" ht="15.75" x14ac:dyDescent="0.2">
      <c r="A2904" s="76"/>
      <c r="B2904" s="113"/>
      <c r="C2904" s="113"/>
      <c r="D2904" s="113"/>
      <c r="E2904" s="113"/>
      <c r="F2904" s="113"/>
      <c r="G2904" s="113"/>
      <c r="H2904" s="113"/>
      <c r="I2904" s="76"/>
      <c r="J2904" s="76"/>
      <c r="K2904" s="76"/>
      <c r="L2904" s="76"/>
      <c r="M2904" s="76"/>
      <c r="N2904" s="113"/>
      <c r="O2904" s="114"/>
    </row>
    <row r="2905" spans="1:15" ht="15.75" x14ac:dyDescent="0.2">
      <c r="A2905" s="115"/>
      <c r="B2905" s="398" t="s">
        <v>29</v>
      </c>
      <c r="C2905" s="398"/>
      <c r="D2905" s="398"/>
      <c r="E2905" s="116"/>
      <c r="F2905" s="116"/>
      <c r="G2905" s="116"/>
      <c r="H2905" s="115"/>
      <c r="I2905" s="116" t="s">
        <v>30</v>
      </c>
      <c r="J2905" s="115"/>
      <c r="K2905" s="116"/>
      <c r="L2905" s="116"/>
      <c r="M2905" s="116" t="s">
        <v>31</v>
      </c>
      <c r="N2905" s="116"/>
      <c r="O2905" s="117"/>
    </row>
    <row r="2906" spans="1:15" ht="15.75" x14ac:dyDescent="0.2">
      <c r="A2906" s="116"/>
      <c r="B2906" s="399" t="s">
        <v>185</v>
      </c>
      <c r="C2906" s="399"/>
      <c r="D2906" s="399"/>
      <c r="E2906" s="76"/>
      <c r="F2906" s="76"/>
      <c r="G2906" s="76"/>
      <c r="H2906" s="115"/>
      <c r="I2906" s="76" t="s">
        <v>388</v>
      </c>
      <c r="J2906" s="115"/>
      <c r="K2906" s="76"/>
      <c r="L2906" s="76"/>
      <c r="M2906" s="76" t="s">
        <v>182</v>
      </c>
      <c r="N2906" s="76"/>
      <c r="O2906" s="117"/>
    </row>
    <row r="2907" spans="1:15" ht="15.75" x14ac:dyDescent="0.2">
      <c r="A2907" s="399" t="s">
        <v>183</v>
      </c>
      <c r="B2907" s="399"/>
      <c r="C2907" s="399"/>
      <c r="D2907" s="399"/>
      <c r="E2907" s="399"/>
      <c r="F2907" s="76"/>
      <c r="G2907" s="76"/>
      <c r="H2907" s="115"/>
      <c r="I2907" s="76" t="s">
        <v>201</v>
      </c>
      <c r="J2907" s="115"/>
      <c r="K2907" s="76"/>
      <c r="L2907" s="76"/>
      <c r="M2907" s="76" t="s">
        <v>124</v>
      </c>
      <c r="N2907" s="76"/>
      <c r="O2907" s="117"/>
    </row>
    <row r="2914" spans="1:15" ht="15.75" x14ac:dyDescent="0.2">
      <c r="A2914" s="399" t="s">
        <v>125</v>
      </c>
      <c r="B2914" s="399"/>
      <c r="C2914" s="399"/>
      <c r="D2914" s="399"/>
      <c r="E2914" s="399"/>
      <c r="F2914" s="399"/>
      <c r="G2914" s="399"/>
      <c r="H2914" s="399"/>
      <c r="I2914" s="399"/>
      <c r="J2914" s="399"/>
      <c r="K2914" s="399"/>
      <c r="L2914" s="399"/>
      <c r="M2914" s="399"/>
      <c r="N2914" s="399"/>
      <c r="O2914" s="399"/>
    </row>
    <row r="2915" spans="1:15" ht="15.75" x14ac:dyDescent="0.2">
      <c r="A2915" s="399" t="s">
        <v>1</v>
      </c>
      <c r="B2915" s="399"/>
      <c r="C2915" s="399"/>
      <c r="D2915" s="399"/>
      <c r="E2915" s="399"/>
      <c r="F2915" s="399"/>
      <c r="G2915" s="399"/>
      <c r="H2915" s="399"/>
      <c r="I2915" s="399"/>
      <c r="J2915" s="399"/>
      <c r="K2915" s="399"/>
      <c r="L2915" s="399"/>
      <c r="M2915" s="399"/>
      <c r="N2915" s="399"/>
      <c r="O2915" s="399"/>
    </row>
    <row r="2916" spans="1:15" ht="15.75" x14ac:dyDescent="0.2">
      <c r="A2916" s="399"/>
      <c r="B2916" s="399"/>
      <c r="C2916" s="399"/>
      <c r="D2916" s="399"/>
      <c r="E2916" s="399"/>
      <c r="F2916" s="399"/>
      <c r="G2916" s="399"/>
      <c r="H2916" s="399"/>
      <c r="I2916" s="399"/>
      <c r="J2916" s="399"/>
      <c r="K2916" s="399"/>
      <c r="L2916" s="399"/>
      <c r="M2916" s="399"/>
      <c r="N2916" s="399"/>
      <c r="O2916" s="399"/>
    </row>
    <row r="2917" spans="1:15" ht="15.75" x14ac:dyDescent="0.2">
      <c r="A2917" s="421" t="s">
        <v>256</v>
      </c>
      <c r="B2917" s="421"/>
      <c r="C2917" s="421"/>
      <c r="D2917" s="421"/>
      <c r="E2917" s="421"/>
      <c r="F2917" s="421"/>
      <c r="G2917" s="421"/>
      <c r="H2917" s="421"/>
      <c r="I2917" s="421"/>
      <c r="J2917" s="421"/>
      <c r="K2917" s="421"/>
      <c r="L2917" s="421"/>
      <c r="M2917" s="421"/>
      <c r="N2917" s="421"/>
      <c r="O2917" s="421"/>
    </row>
    <row r="2918" spans="1:15" ht="15.75" x14ac:dyDescent="0.2">
      <c r="A2918" s="77"/>
      <c r="B2918" s="77"/>
      <c r="C2918" s="77"/>
      <c r="D2918" s="77"/>
      <c r="E2918" s="77"/>
      <c r="F2918" s="77"/>
      <c r="G2918" s="77"/>
      <c r="H2918" s="77"/>
      <c r="I2918" s="77"/>
      <c r="J2918" s="77"/>
      <c r="K2918" s="77"/>
      <c r="L2918" s="77"/>
      <c r="M2918" s="77"/>
      <c r="N2918" s="77"/>
      <c r="O2918" s="77"/>
    </row>
    <row r="2919" spans="1:15" ht="16.5" thickBot="1" x14ac:dyDescent="0.25">
      <c r="A2919" s="77"/>
      <c r="B2919" s="77"/>
      <c r="C2919" s="77"/>
      <c r="D2919" s="77"/>
      <c r="E2919" s="77"/>
      <c r="F2919" s="77"/>
      <c r="G2919" s="77"/>
      <c r="H2919" s="77"/>
      <c r="I2919" s="77"/>
      <c r="J2919" s="77"/>
      <c r="K2919" s="77"/>
      <c r="L2919" s="77"/>
      <c r="M2919" s="77"/>
      <c r="N2919" s="77"/>
      <c r="O2919" s="77"/>
    </row>
    <row r="2920" spans="1:15" ht="16.5" thickBot="1" x14ac:dyDescent="0.25">
      <c r="A2920" s="78" t="s">
        <v>2</v>
      </c>
      <c r="B2920" s="408"/>
      <c r="C2920" s="409"/>
      <c r="D2920" s="79" t="s">
        <v>3</v>
      </c>
      <c r="E2920" s="408"/>
      <c r="F2920" s="410"/>
      <c r="G2920" s="410"/>
      <c r="H2920" s="409"/>
      <c r="I2920" s="79" t="s">
        <v>4</v>
      </c>
      <c r="J2920" s="80"/>
      <c r="K2920" s="80"/>
      <c r="L2920" s="80" t="s">
        <v>5</v>
      </c>
      <c r="M2920" s="408"/>
      <c r="N2920" s="410"/>
      <c r="O2920" s="413"/>
    </row>
    <row r="2921" spans="1:15" ht="16.5" thickBot="1" x14ac:dyDescent="0.25">
      <c r="A2921" s="77"/>
      <c r="B2921" s="77"/>
      <c r="C2921" s="77"/>
      <c r="D2921" s="77"/>
      <c r="E2921" s="77"/>
      <c r="F2921" s="77"/>
      <c r="G2921" s="77"/>
      <c r="H2921" s="77"/>
      <c r="I2921" s="77"/>
      <c r="J2921" s="77"/>
      <c r="K2921" s="77"/>
      <c r="L2921" s="77"/>
      <c r="M2921" s="77"/>
      <c r="N2921" s="77"/>
      <c r="O2921" s="77"/>
    </row>
    <row r="2922" spans="1:15" ht="16.5" thickBot="1" x14ac:dyDescent="0.25">
      <c r="A2922" s="78" t="s">
        <v>6</v>
      </c>
      <c r="B2922" s="408"/>
      <c r="C2922" s="409"/>
      <c r="D2922" s="79" t="s">
        <v>7</v>
      </c>
      <c r="E2922" s="408"/>
      <c r="F2922" s="410"/>
      <c r="G2922" s="410"/>
      <c r="H2922" s="409"/>
      <c r="I2922" s="79" t="s">
        <v>8</v>
      </c>
      <c r="J2922" s="80"/>
      <c r="K2922" s="80"/>
      <c r="L2922" s="80" t="s">
        <v>9</v>
      </c>
      <c r="M2922" s="408"/>
      <c r="N2922" s="410"/>
      <c r="O2922" s="413"/>
    </row>
    <row r="2923" spans="1:15" ht="16.5" thickBot="1" x14ac:dyDescent="0.25">
      <c r="A2923" s="77"/>
      <c r="B2923" s="77"/>
      <c r="C2923" s="77"/>
      <c r="D2923" s="77"/>
      <c r="E2923" s="77"/>
      <c r="F2923" s="77"/>
      <c r="G2923" s="77"/>
      <c r="H2923" s="77"/>
      <c r="I2923" s="77"/>
      <c r="J2923" s="77"/>
      <c r="K2923" s="77"/>
      <c r="L2923" s="77"/>
      <c r="M2923" s="77"/>
      <c r="N2923" s="77"/>
      <c r="O2923" s="77"/>
    </row>
    <row r="2924" spans="1:15" ht="16.5" thickBot="1" x14ac:dyDescent="0.25">
      <c r="A2924" s="411" t="s">
        <v>10</v>
      </c>
      <c r="B2924" s="412"/>
      <c r="C2924" s="408" t="s">
        <v>165</v>
      </c>
      <c r="D2924" s="410"/>
      <c r="E2924" s="410"/>
      <c r="F2924" s="410"/>
      <c r="G2924" s="410"/>
      <c r="H2924" s="410"/>
      <c r="I2924" s="410"/>
      <c r="J2924" s="410"/>
      <c r="K2924" s="410"/>
      <c r="L2924" s="410"/>
      <c r="M2924" s="410"/>
      <c r="N2924" s="410"/>
      <c r="O2924" s="413"/>
    </row>
    <row r="2925" spans="1:15" ht="16.5" thickBot="1" x14ac:dyDescent="0.25">
      <c r="A2925" s="77"/>
      <c r="B2925" s="77"/>
      <c r="C2925" s="77"/>
      <c r="D2925" s="77"/>
      <c r="E2925" s="77"/>
      <c r="F2925" s="77"/>
      <c r="G2925" s="77"/>
      <c r="H2925" s="77"/>
      <c r="I2925" s="77"/>
      <c r="J2925" s="77"/>
      <c r="K2925" s="77"/>
      <c r="L2925" s="77"/>
      <c r="M2925" s="77"/>
      <c r="N2925" s="77"/>
      <c r="O2925" s="77"/>
    </row>
    <row r="2926" spans="1:15" ht="16.5" thickBot="1" x14ac:dyDescent="0.25">
      <c r="A2926" s="411" t="s">
        <v>11</v>
      </c>
      <c r="B2926" s="412"/>
      <c r="C2926" s="408" t="s">
        <v>194</v>
      </c>
      <c r="D2926" s="410"/>
      <c r="E2926" s="410"/>
      <c r="F2926" s="410"/>
      <c r="G2926" s="410"/>
      <c r="H2926" s="410"/>
      <c r="I2926" s="410"/>
      <c r="J2926" s="410"/>
      <c r="K2926" s="410"/>
      <c r="L2926" s="410"/>
      <c r="M2926" s="410"/>
      <c r="N2926" s="410"/>
      <c r="O2926" s="413"/>
    </row>
    <row r="2927" spans="1:15" ht="16.5" thickBot="1" x14ac:dyDescent="0.25">
      <c r="A2927" s="81"/>
      <c r="B2927" s="81"/>
      <c r="C2927" s="81"/>
      <c r="D2927" s="81"/>
      <c r="E2927" s="81"/>
      <c r="F2927" s="81"/>
      <c r="G2927" s="81"/>
      <c r="H2927" s="81"/>
      <c r="I2927" s="81"/>
      <c r="J2927" s="81"/>
      <c r="K2927" s="81"/>
      <c r="L2927" s="81"/>
      <c r="M2927" s="81"/>
      <c r="N2927" s="81"/>
      <c r="O2927" s="81"/>
    </row>
    <row r="2928" spans="1:15" ht="16.5" thickBot="1" x14ac:dyDescent="0.25">
      <c r="A2928" s="400" t="s">
        <v>12</v>
      </c>
      <c r="B2928" s="402" t="s">
        <v>13</v>
      </c>
      <c r="C2928" s="403"/>
      <c r="D2928" s="404" t="s">
        <v>14</v>
      </c>
      <c r="E2928" s="391" t="s">
        <v>15</v>
      </c>
      <c r="F2928" s="392"/>
      <c r="G2928" s="392"/>
      <c r="H2928" s="392"/>
      <c r="I2928" s="393"/>
      <c r="J2928" s="404" t="s">
        <v>16</v>
      </c>
      <c r="K2928" s="404" t="s">
        <v>17</v>
      </c>
      <c r="L2928" s="425" t="s">
        <v>18</v>
      </c>
      <c r="M2928" s="403"/>
      <c r="N2928" s="394" t="s">
        <v>115</v>
      </c>
      <c r="O2928" s="395"/>
    </row>
    <row r="2929" spans="1:15" ht="32.25" thickBot="1" x14ac:dyDescent="0.25">
      <c r="A2929" s="401"/>
      <c r="B2929" s="82" t="s">
        <v>19</v>
      </c>
      <c r="C2929" s="83" t="s">
        <v>20</v>
      </c>
      <c r="D2929" s="405"/>
      <c r="E2929" s="84" t="s">
        <v>21</v>
      </c>
      <c r="F2929" s="84" t="s">
        <v>22</v>
      </c>
      <c r="G2929" s="85" t="s">
        <v>23</v>
      </c>
      <c r="H2929" s="119" t="s">
        <v>24</v>
      </c>
      <c r="I2929" s="86" t="s">
        <v>25</v>
      </c>
      <c r="J2929" s="405"/>
      <c r="K2929" s="405"/>
      <c r="L2929" s="158" t="s">
        <v>26</v>
      </c>
      <c r="M2929" s="159" t="s">
        <v>27</v>
      </c>
      <c r="N2929" s="396"/>
      <c r="O2929" s="397"/>
    </row>
    <row r="2930" spans="1:15" ht="15.75" x14ac:dyDescent="0.25">
      <c r="A2930" s="122">
        <v>45713</v>
      </c>
      <c r="B2930" s="123"/>
      <c r="C2930" s="124"/>
      <c r="D2930" s="89"/>
      <c r="E2930" s="244" t="s">
        <v>414</v>
      </c>
      <c r="F2930" s="168" t="s">
        <v>415</v>
      </c>
      <c r="G2930" s="90">
        <v>30</v>
      </c>
      <c r="H2930" s="125">
        <v>24.55</v>
      </c>
      <c r="I2930" s="157">
        <f>G2930*H2930</f>
        <v>736.5</v>
      </c>
      <c r="J2930" s="92"/>
      <c r="K2930" s="161"/>
      <c r="L2930" s="438" t="s">
        <v>416</v>
      </c>
      <c r="M2930" s="439"/>
      <c r="N2930" s="415" t="s">
        <v>299</v>
      </c>
      <c r="O2930" s="416"/>
    </row>
    <row r="2931" spans="1:15" ht="15.75" x14ac:dyDescent="0.25">
      <c r="A2931" s="122">
        <v>45716</v>
      </c>
      <c r="B2931" s="123"/>
      <c r="C2931" s="124"/>
      <c r="D2931" s="89"/>
      <c r="E2931" s="100" t="s">
        <v>417</v>
      </c>
      <c r="F2931" s="100" t="s">
        <v>418</v>
      </c>
      <c r="G2931" s="90">
        <v>30</v>
      </c>
      <c r="H2931" s="125">
        <v>24.55</v>
      </c>
      <c r="I2931" s="157">
        <f>G2931*H2931</f>
        <v>736.5</v>
      </c>
      <c r="J2931" s="92"/>
      <c r="K2931" s="99"/>
      <c r="L2931" s="438" t="s">
        <v>419</v>
      </c>
      <c r="M2931" s="439"/>
      <c r="N2931" s="415" t="s">
        <v>264</v>
      </c>
      <c r="O2931" s="416"/>
    </row>
    <row r="2932" spans="1:15" ht="16.5" thickBot="1" x14ac:dyDescent="0.3">
      <c r="A2932" s="122"/>
      <c r="B2932" s="94"/>
      <c r="C2932" s="95"/>
      <c r="D2932" s="89"/>
      <c r="E2932" s="100"/>
      <c r="F2932" s="100"/>
      <c r="G2932" s="96"/>
      <c r="H2932" s="97"/>
      <c r="I2932" s="97"/>
      <c r="J2932" s="98"/>
      <c r="K2932" s="99"/>
      <c r="L2932" s="440"/>
      <c r="M2932" s="441"/>
      <c r="N2932" s="442"/>
      <c r="O2932" s="407"/>
    </row>
    <row r="2933" spans="1:15" ht="16.5" thickBot="1" x14ac:dyDescent="0.25">
      <c r="A2933" s="312" t="s">
        <v>28</v>
      </c>
      <c r="B2933" s="104"/>
      <c r="C2933" s="105"/>
      <c r="D2933" s="106">
        <f>SUM(D2930:D2932)</f>
        <v>0</v>
      </c>
      <c r="E2933" s="107"/>
      <c r="F2933" s="107"/>
      <c r="G2933" s="118">
        <f>SUM(G2930:G2932)</f>
        <v>60</v>
      </c>
      <c r="H2933" s="105"/>
      <c r="I2933" s="118">
        <f>SUM(I2930:I2932)</f>
        <v>1473</v>
      </c>
      <c r="J2933" s="109">
        <f>D2933/G2933</f>
        <v>0</v>
      </c>
      <c r="K2933" s="110"/>
      <c r="L2933" s="111"/>
      <c r="M2933" s="112"/>
      <c r="N2933" s="419"/>
      <c r="O2933" s="420"/>
    </row>
    <row r="2934" spans="1:15" ht="15.75" x14ac:dyDescent="0.2">
      <c r="A2934" s="76"/>
      <c r="B2934" s="113"/>
      <c r="C2934" s="113"/>
      <c r="D2934" s="113"/>
      <c r="E2934" s="113"/>
      <c r="F2934" s="113"/>
      <c r="G2934" s="113"/>
      <c r="H2934" s="113"/>
      <c r="I2934" s="76"/>
      <c r="J2934" s="76"/>
      <c r="K2934" s="76"/>
      <c r="L2934" s="76"/>
      <c r="M2934" s="76"/>
      <c r="N2934" s="113"/>
      <c r="O2934" s="114"/>
    </row>
    <row r="2935" spans="1:15" ht="15.75" x14ac:dyDescent="0.2">
      <c r="A2935" s="126" t="s">
        <v>162</v>
      </c>
      <c r="B2935" s="127" t="s">
        <v>173</v>
      </c>
      <c r="C2935" s="113"/>
      <c r="D2935" s="113"/>
      <c r="E2935" s="113"/>
      <c r="F2935" s="113"/>
      <c r="G2935" s="113"/>
      <c r="H2935" s="113"/>
      <c r="I2935" s="76"/>
      <c r="J2935" s="76"/>
      <c r="K2935" s="76"/>
      <c r="L2935" s="76"/>
      <c r="M2935" s="76"/>
      <c r="N2935" s="113"/>
      <c r="O2935" s="114"/>
    </row>
    <row r="2936" spans="1:15" ht="15.75" x14ac:dyDescent="0.2">
      <c r="A2936" s="76"/>
      <c r="B2936" s="113"/>
      <c r="C2936" s="113"/>
      <c r="D2936" s="113"/>
      <c r="E2936" s="113"/>
      <c r="F2936" s="113"/>
      <c r="G2936" s="113"/>
      <c r="H2936" s="113"/>
      <c r="I2936" s="76"/>
      <c r="J2936" s="76"/>
      <c r="K2936" s="76"/>
      <c r="L2936" s="76"/>
      <c r="M2936" s="76"/>
      <c r="N2936" s="113"/>
      <c r="O2936" s="114"/>
    </row>
    <row r="2937" spans="1:15" ht="15.75" x14ac:dyDescent="0.2">
      <c r="A2937" s="115"/>
      <c r="B2937" s="398" t="s">
        <v>29</v>
      </c>
      <c r="C2937" s="398"/>
      <c r="D2937" s="398"/>
      <c r="E2937" s="116"/>
      <c r="F2937" s="116"/>
      <c r="G2937" s="116"/>
      <c r="H2937" s="115"/>
      <c r="I2937" s="116" t="s">
        <v>30</v>
      </c>
      <c r="J2937" s="115"/>
      <c r="K2937" s="116"/>
      <c r="L2937" s="116"/>
      <c r="M2937" s="116" t="s">
        <v>31</v>
      </c>
      <c r="N2937" s="116"/>
      <c r="O2937" s="117"/>
    </row>
    <row r="2938" spans="1:15" ht="15.75" x14ac:dyDescent="0.2">
      <c r="A2938" s="399" t="s">
        <v>185</v>
      </c>
      <c r="B2938" s="399"/>
      <c r="C2938" s="399"/>
      <c r="D2938" s="399"/>
      <c r="E2938" s="399"/>
      <c r="F2938" s="76"/>
      <c r="G2938" s="76"/>
      <c r="H2938" s="115"/>
      <c r="I2938" s="76" t="s">
        <v>388</v>
      </c>
      <c r="J2938" s="115"/>
      <c r="K2938" s="76"/>
      <c r="L2938" s="76"/>
      <c r="M2938" s="76" t="s">
        <v>182</v>
      </c>
      <c r="N2938" s="76"/>
      <c r="O2938" s="117"/>
    </row>
    <row r="2939" spans="1:15" ht="15.75" x14ac:dyDescent="0.2">
      <c r="A2939" s="399" t="s">
        <v>183</v>
      </c>
      <c r="B2939" s="399"/>
      <c r="C2939" s="399"/>
      <c r="D2939" s="399"/>
      <c r="E2939" s="399"/>
      <c r="F2939" s="76"/>
      <c r="G2939" s="76"/>
      <c r="H2939" s="115"/>
      <c r="I2939" s="76" t="s">
        <v>201</v>
      </c>
      <c r="J2939" s="115"/>
      <c r="K2939" s="76"/>
      <c r="L2939" s="76"/>
      <c r="M2939" s="76" t="s">
        <v>124</v>
      </c>
      <c r="N2939" s="76"/>
      <c r="O2939" s="117"/>
    </row>
    <row r="2945" spans="1:15" ht="15.75" x14ac:dyDescent="0.2">
      <c r="A2945" s="399" t="s">
        <v>125</v>
      </c>
      <c r="B2945" s="399"/>
      <c r="C2945" s="399"/>
      <c r="D2945" s="399"/>
      <c r="E2945" s="399"/>
      <c r="F2945" s="399"/>
      <c r="G2945" s="399"/>
      <c r="H2945" s="399"/>
      <c r="I2945" s="399"/>
      <c r="J2945" s="399"/>
      <c r="K2945" s="399"/>
      <c r="L2945" s="399"/>
      <c r="M2945" s="399"/>
      <c r="N2945" s="399"/>
      <c r="O2945" s="399"/>
    </row>
    <row r="2946" spans="1:15" ht="15.75" x14ac:dyDescent="0.2">
      <c r="A2946" s="399" t="s">
        <v>1</v>
      </c>
      <c r="B2946" s="399"/>
      <c r="C2946" s="399"/>
      <c r="D2946" s="399"/>
      <c r="E2946" s="399"/>
      <c r="F2946" s="399"/>
      <c r="G2946" s="399"/>
      <c r="H2946" s="399"/>
      <c r="I2946" s="399"/>
      <c r="J2946" s="399"/>
      <c r="K2946" s="399"/>
      <c r="L2946" s="399"/>
      <c r="M2946" s="399"/>
      <c r="N2946" s="399"/>
      <c r="O2946" s="399"/>
    </row>
    <row r="2947" spans="1:15" ht="15.75" x14ac:dyDescent="0.2">
      <c r="A2947" s="399"/>
      <c r="B2947" s="399"/>
      <c r="C2947" s="399"/>
      <c r="D2947" s="399"/>
      <c r="E2947" s="399"/>
      <c r="F2947" s="399"/>
      <c r="G2947" s="399"/>
      <c r="H2947" s="399"/>
      <c r="I2947" s="399"/>
      <c r="J2947" s="399"/>
      <c r="K2947" s="399"/>
      <c r="L2947" s="399"/>
      <c r="M2947" s="399"/>
      <c r="N2947" s="399"/>
      <c r="O2947" s="399"/>
    </row>
    <row r="2948" spans="1:15" ht="15.75" x14ac:dyDescent="0.2">
      <c r="A2948" s="421" t="s">
        <v>256</v>
      </c>
      <c r="B2948" s="421"/>
      <c r="C2948" s="421"/>
      <c r="D2948" s="421"/>
      <c r="E2948" s="421"/>
      <c r="F2948" s="421"/>
      <c r="G2948" s="421"/>
      <c r="H2948" s="421"/>
      <c r="I2948" s="421"/>
      <c r="J2948" s="421"/>
      <c r="K2948" s="421"/>
      <c r="L2948" s="421"/>
      <c r="M2948" s="421"/>
      <c r="N2948" s="421"/>
      <c r="O2948" s="421"/>
    </row>
    <row r="2949" spans="1:15" ht="15.75" x14ac:dyDescent="0.2">
      <c r="A2949" s="77"/>
      <c r="B2949" s="77"/>
      <c r="C2949" s="77"/>
      <c r="D2949" s="77"/>
      <c r="E2949" s="77"/>
      <c r="F2949" s="77"/>
      <c r="G2949" s="77"/>
      <c r="H2949" s="77"/>
      <c r="I2949" s="77"/>
      <c r="J2949" s="77"/>
      <c r="K2949" s="77"/>
      <c r="L2949" s="77"/>
      <c r="M2949" s="77"/>
      <c r="N2949" s="77"/>
      <c r="O2949" s="77"/>
    </row>
    <row r="2950" spans="1:15" ht="16.5" thickBot="1" x14ac:dyDescent="0.25">
      <c r="A2950" s="77"/>
      <c r="B2950" s="77"/>
      <c r="C2950" s="77"/>
      <c r="D2950" s="77"/>
      <c r="E2950" s="77"/>
      <c r="F2950" s="77"/>
      <c r="G2950" s="77"/>
      <c r="H2950" s="77"/>
      <c r="I2950" s="77"/>
      <c r="J2950" s="77"/>
      <c r="K2950" s="77"/>
      <c r="L2950" s="77"/>
      <c r="M2950" s="77"/>
      <c r="N2950" s="77"/>
      <c r="O2950" s="77"/>
    </row>
    <row r="2951" spans="1:15" ht="16.5" thickBot="1" x14ac:dyDescent="0.25">
      <c r="A2951" s="78" t="s">
        <v>2</v>
      </c>
      <c r="B2951" s="408"/>
      <c r="C2951" s="409"/>
      <c r="D2951" s="79" t="s">
        <v>3</v>
      </c>
      <c r="E2951" s="408"/>
      <c r="F2951" s="410"/>
      <c r="G2951" s="410"/>
      <c r="H2951" s="409"/>
      <c r="I2951" s="79" t="s">
        <v>4</v>
      </c>
      <c r="J2951" s="80"/>
      <c r="K2951" s="80"/>
      <c r="L2951" s="80" t="s">
        <v>5</v>
      </c>
      <c r="M2951" s="408"/>
      <c r="N2951" s="410"/>
      <c r="O2951" s="413"/>
    </row>
    <row r="2952" spans="1:15" ht="16.5" thickBot="1" x14ac:dyDescent="0.25">
      <c r="A2952" s="77"/>
      <c r="B2952" s="77"/>
      <c r="C2952" s="77"/>
      <c r="D2952" s="77"/>
      <c r="E2952" s="77"/>
      <c r="F2952" s="77"/>
      <c r="G2952" s="77"/>
      <c r="H2952" s="77"/>
      <c r="I2952" s="77"/>
      <c r="J2952" s="77"/>
      <c r="K2952" s="77"/>
      <c r="L2952" s="77"/>
      <c r="M2952" s="77"/>
      <c r="N2952" s="77"/>
      <c r="O2952" s="77"/>
    </row>
    <row r="2953" spans="1:15" ht="16.5" thickBot="1" x14ac:dyDescent="0.25">
      <c r="A2953" s="78" t="s">
        <v>6</v>
      </c>
      <c r="B2953" s="408"/>
      <c r="C2953" s="409"/>
      <c r="D2953" s="79" t="s">
        <v>7</v>
      </c>
      <c r="E2953" s="408"/>
      <c r="F2953" s="410"/>
      <c r="G2953" s="410"/>
      <c r="H2953" s="409"/>
      <c r="I2953" s="79" t="s">
        <v>8</v>
      </c>
      <c r="J2953" s="80"/>
      <c r="K2953" s="80"/>
      <c r="L2953" s="80" t="s">
        <v>9</v>
      </c>
      <c r="M2953" s="408"/>
      <c r="N2953" s="410"/>
      <c r="O2953" s="413"/>
    </row>
    <row r="2954" spans="1:15" ht="16.5" thickBot="1" x14ac:dyDescent="0.25">
      <c r="A2954" s="77"/>
      <c r="B2954" s="77"/>
      <c r="C2954" s="77"/>
      <c r="D2954" s="77"/>
      <c r="E2954" s="77"/>
      <c r="F2954" s="77"/>
      <c r="G2954" s="77"/>
      <c r="H2954" s="77"/>
      <c r="I2954" s="77"/>
      <c r="J2954" s="77"/>
      <c r="K2954" s="77"/>
      <c r="L2954" s="77"/>
      <c r="M2954" s="77"/>
      <c r="N2954" s="77"/>
      <c r="O2954" s="77"/>
    </row>
    <row r="2955" spans="1:15" ht="16.5" thickBot="1" x14ac:dyDescent="0.25">
      <c r="A2955" s="411" t="s">
        <v>10</v>
      </c>
      <c r="B2955" s="412"/>
      <c r="C2955" s="408" t="s">
        <v>165</v>
      </c>
      <c r="D2955" s="410"/>
      <c r="E2955" s="410"/>
      <c r="F2955" s="410"/>
      <c r="G2955" s="410"/>
      <c r="H2955" s="410"/>
      <c r="I2955" s="410"/>
      <c r="J2955" s="410"/>
      <c r="K2955" s="410"/>
      <c r="L2955" s="410"/>
      <c r="M2955" s="410"/>
      <c r="N2955" s="410"/>
      <c r="O2955" s="413"/>
    </row>
    <row r="2956" spans="1:15" ht="16.5" thickBot="1" x14ac:dyDescent="0.25">
      <c r="A2956" s="77"/>
      <c r="B2956" s="77"/>
      <c r="C2956" s="77"/>
      <c r="D2956" s="77"/>
      <c r="E2956" s="77"/>
      <c r="F2956" s="77"/>
      <c r="G2956" s="77"/>
      <c r="H2956" s="77"/>
      <c r="I2956" s="77"/>
      <c r="J2956" s="77"/>
      <c r="K2956" s="77"/>
      <c r="L2956" s="77"/>
      <c r="M2956" s="77"/>
      <c r="N2956" s="77"/>
      <c r="O2956" s="77"/>
    </row>
    <row r="2957" spans="1:15" ht="16.5" thickBot="1" x14ac:dyDescent="0.25">
      <c r="A2957" s="411" t="s">
        <v>11</v>
      </c>
      <c r="B2957" s="412"/>
      <c r="C2957" s="408" t="s">
        <v>194</v>
      </c>
      <c r="D2957" s="410"/>
      <c r="E2957" s="410"/>
      <c r="F2957" s="410"/>
      <c r="G2957" s="410"/>
      <c r="H2957" s="410"/>
      <c r="I2957" s="410"/>
      <c r="J2957" s="410"/>
      <c r="K2957" s="410"/>
      <c r="L2957" s="410"/>
      <c r="M2957" s="410"/>
      <c r="N2957" s="410"/>
      <c r="O2957" s="413"/>
    </row>
    <row r="2958" spans="1:15" ht="16.5" thickBot="1" x14ac:dyDescent="0.25">
      <c r="A2958" s="81"/>
      <c r="B2958" s="81"/>
      <c r="C2958" s="81"/>
      <c r="D2958" s="81"/>
      <c r="E2958" s="81"/>
      <c r="F2958" s="81"/>
      <c r="G2958" s="81"/>
      <c r="H2958" s="81"/>
      <c r="I2958" s="81"/>
      <c r="J2958" s="81"/>
      <c r="K2958" s="81"/>
      <c r="L2958" s="81"/>
      <c r="M2958" s="81"/>
      <c r="N2958" s="81"/>
      <c r="O2958" s="81"/>
    </row>
    <row r="2959" spans="1:15" ht="16.5" thickBot="1" x14ac:dyDescent="0.25">
      <c r="A2959" s="400" t="s">
        <v>12</v>
      </c>
      <c r="B2959" s="402" t="s">
        <v>13</v>
      </c>
      <c r="C2959" s="403"/>
      <c r="D2959" s="404" t="s">
        <v>14</v>
      </c>
      <c r="E2959" s="391" t="s">
        <v>15</v>
      </c>
      <c r="F2959" s="392"/>
      <c r="G2959" s="392"/>
      <c r="H2959" s="392"/>
      <c r="I2959" s="393"/>
      <c r="J2959" s="404" t="s">
        <v>16</v>
      </c>
      <c r="K2959" s="404" t="s">
        <v>17</v>
      </c>
      <c r="L2959" s="425" t="s">
        <v>18</v>
      </c>
      <c r="M2959" s="403"/>
      <c r="N2959" s="394" t="s">
        <v>115</v>
      </c>
      <c r="O2959" s="395"/>
    </row>
    <row r="2960" spans="1:15" ht="32.25" thickBot="1" x14ac:dyDescent="0.25">
      <c r="A2960" s="401"/>
      <c r="B2960" s="82" t="s">
        <v>19</v>
      </c>
      <c r="C2960" s="83" t="s">
        <v>20</v>
      </c>
      <c r="D2960" s="405"/>
      <c r="E2960" s="84" t="s">
        <v>21</v>
      </c>
      <c r="F2960" s="84" t="s">
        <v>22</v>
      </c>
      <c r="G2960" s="85" t="s">
        <v>23</v>
      </c>
      <c r="H2960" s="119" t="s">
        <v>24</v>
      </c>
      <c r="I2960" s="86" t="s">
        <v>25</v>
      </c>
      <c r="J2960" s="405"/>
      <c r="K2960" s="405"/>
      <c r="L2960" s="158" t="s">
        <v>26</v>
      </c>
      <c r="M2960" s="159" t="s">
        <v>27</v>
      </c>
      <c r="N2960" s="396"/>
      <c r="O2960" s="397"/>
    </row>
    <row r="2961" spans="1:15" ht="15.75" x14ac:dyDescent="0.25">
      <c r="A2961" s="122">
        <v>45723</v>
      </c>
      <c r="B2961" s="123"/>
      <c r="C2961" s="124"/>
      <c r="D2961" s="89"/>
      <c r="E2961" s="244" t="s">
        <v>450</v>
      </c>
      <c r="F2961" s="168" t="s">
        <v>451</v>
      </c>
      <c r="G2961" s="90">
        <v>18.867899999999999</v>
      </c>
      <c r="H2961" s="125">
        <v>26.5</v>
      </c>
      <c r="I2961" s="157">
        <f>G2961*H2961</f>
        <v>499.99934999999999</v>
      </c>
      <c r="J2961" s="92"/>
      <c r="K2961" s="161"/>
      <c r="L2961" s="438" t="s">
        <v>452</v>
      </c>
      <c r="M2961" s="464"/>
      <c r="N2961" s="467" t="s">
        <v>264</v>
      </c>
      <c r="O2961" s="468"/>
    </row>
    <row r="2962" spans="1:15" ht="15.75" x14ac:dyDescent="0.25">
      <c r="A2962" s="122">
        <v>45723</v>
      </c>
      <c r="B2962" s="123"/>
      <c r="C2962" s="124"/>
      <c r="D2962" s="89"/>
      <c r="E2962" s="244" t="s">
        <v>453</v>
      </c>
      <c r="F2962" s="168" t="s">
        <v>454</v>
      </c>
      <c r="G2962" s="90">
        <v>30</v>
      </c>
      <c r="H2962" s="125">
        <v>23.2</v>
      </c>
      <c r="I2962" s="157">
        <f>G2962*H2962</f>
        <v>696</v>
      </c>
      <c r="J2962" s="92"/>
      <c r="K2962" s="99"/>
      <c r="L2962" s="438" t="s">
        <v>455</v>
      </c>
      <c r="M2962" s="441"/>
      <c r="N2962" s="465" t="s">
        <v>456</v>
      </c>
      <c r="O2962" s="466"/>
    </row>
    <row r="2963" spans="1:15" ht="15.75" x14ac:dyDescent="0.25">
      <c r="A2963" s="122">
        <v>45720</v>
      </c>
      <c r="B2963" s="123"/>
      <c r="C2963" s="124"/>
      <c r="D2963" s="89"/>
      <c r="E2963" s="244" t="s">
        <v>457</v>
      </c>
      <c r="F2963" s="100" t="s">
        <v>451</v>
      </c>
      <c r="G2963" s="90">
        <v>30</v>
      </c>
      <c r="H2963" s="125">
        <v>23.85</v>
      </c>
      <c r="I2963" s="157">
        <f>G2963*H2963</f>
        <v>715.5</v>
      </c>
      <c r="J2963" s="92"/>
      <c r="K2963" s="99"/>
      <c r="L2963" s="438" t="s">
        <v>458</v>
      </c>
      <c r="M2963" s="464"/>
      <c r="N2963" s="465" t="s">
        <v>459</v>
      </c>
      <c r="O2963" s="466"/>
    </row>
    <row r="2964" spans="1:15" ht="16.5" thickBot="1" x14ac:dyDescent="0.3">
      <c r="A2964" s="122"/>
      <c r="B2964" s="94"/>
      <c r="C2964" s="95"/>
      <c r="D2964" s="89"/>
      <c r="E2964" s="244"/>
      <c r="F2964" s="100"/>
      <c r="G2964" s="96"/>
      <c r="H2964" s="97"/>
      <c r="I2964" s="97"/>
      <c r="J2964" s="98"/>
      <c r="K2964" s="99"/>
      <c r="L2964" s="440"/>
      <c r="M2964" s="464"/>
      <c r="N2964" s="465"/>
      <c r="O2964" s="466"/>
    </row>
    <row r="2965" spans="1:15" ht="16.5" thickBot="1" x14ac:dyDescent="0.25">
      <c r="A2965" s="333" t="s">
        <v>28</v>
      </c>
      <c r="B2965" s="104"/>
      <c r="C2965" s="105"/>
      <c r="D2965" s="106">
        <f>SUM(D2961:D2964)</f>
        <v>0</v>
      </c>
      <c r="E2965" s="107"/>
      <c r="F2965" s="107"/>
      <c r="G2965" s="118">
        <f>SUM(G2961:G2964)</f>
        <v>78.867899999999992</v>
      </c>
      <c r="H2965" s="105"/>
      <c r="I2965" s="118">
        <f>SUM(I2961:I2964)</f>
        <v>1911.49935</v>
      </c>
      <c r="J2965" s="109">
        <f>D2965/G2965</f>
        <v>0</v>
      </c>
      <c r="K2965" s="110"/>
      <c r="L2965" s="111"/>
      <c r="M2965" s="112"/>
      <c r="N2965" s="112"/>
      <c r="O2965" s="111"/>
    </row>
    <row r="2966" spans="1:15" ht="15.75" x14ac:dyDescent="0.2">
      <c r="A2966" s="76"/>
      <c r="B2966" s="113"/>
      <c r="C2966" s="113"/>
      <c r="D2966" s="113"/>
      <c r="E2966" s="113"/>
      <c r="F2966" s="113"/>
      <c r="G2966" s="113"/>
      <c r="H2966" s="113"/>
      <c r="I2966" s="76"/>
      <c r="J2966" s="76"/>
      <c r="K2966" s="76"/>
      <c r="L2966" s="76"/>
      <c r="M2966" s="76"/>
      <c r="N2966" s="113"/>
      <c r="O2966" s="114"/>
    </row>
    <row r="2967" spans="1:15" ht="15.75" x14ac:dyDescent="0.2">
      <c r="A2967" s="126" t="s">
        <v>162</v>
      </c>
      <c r="B2967" s="127" t="s">
        <v>173</v>
      </c>
      <c r="C2967" s="113"/>
      <c r="D2967" s="113"/>
      <c r="E2967" s="113"/>
      <c r="F2967" s="113"/>
      <c r="G2967" s="113"/>
      <c r="H2967" s="113"/>
      <c r="I2967" s="76"/>
      <c r="J2967" s="76"/>
      <c r="K2967" s="76"/>
      <c r="L2967" s="76"/>
      <c r="M2967" s="76"/>
      <c r="N2967" s="113"/>
      <c r="O2967" s="114"/>
    </row>
    <row r="2968" spans="1:15" ht="15.75" x14ac:dyDescent="0.2">
      <c r="A2968" s="76"/>
      <c r="B2968" s="113"/>
      <c r="C2968" s="113"/>
      <c r="D2968" s="113"/>
      <c r="E2968" s="113"/>
      <c r="F2968" s="113"/>
      <c r="G2968" s="113"/>
      <c r="H2968" s="113"/>
      <c r="I2968" s="76"/>
      <c r="J2968" s="76"/>
      <c r="K2968" s="76"/>
      <c r="L2968" s="76"/>
      <c r="M2968" s="76"/>
      <c r="N2968" s="113"/>
      <c r="O2968" s="114"/>
    </row>
    <row r="2969" spans="1:15" ht="15.75" x14ac:dyDescent="0.2">
      <c r="A2969" s="115"/>
      <c r="B2969" s="398" t="s">
        <v>29</v>
      </c>
      <c r="C2969" s="398"/>
      <c r="D2969" s="398"/>
      <c r="E2969" s="116"/>
      <c r="F2969" s="116"/>
      <c r="G2969" s="116"/>
      <c r="H2969" s="115"/>
      <c r="I2969" s="116" t="s">
        <v>30</v>
      </c>
      <c r="J2969" s="115"/>
      <c r="K2969" s="116"/>
      <c r="L2969" s="116"/>
      <c r="M2969" s="116" t="s">
        <v>31</v>
      </c>
      <c r="N2969" s="116"/>
      <c r="O2969" s="117"/>
    </row>
    <row r="2970" spans="1:15" ht="15.75" x14ac:dyDescent="0.2">
      <c r="A2970" s="116"/>
      <c r="B2970" s="399" t="s">
        <v>185</v>
      </c>
      <c r="C2970" s="399"/>
      <c r="D2970" s="399"/>
      <c r="E2970" s="76"/>
      <c r="F2970" s="76"/>
      <c r="G2970" s="76"/>
      <c r="H2970" s="115"/>
      <c r="I2970" s="76" t="s">
        <v>388</v>
      </c>
      <c r="J2970" s="115"/>
      <c r="K2970" s="76"/>
      <c r="L2970" s="76"/>
      <c r="M2970" s="76" t="s">
        <v>182</v>
      </c>
      <c r="N2970" s="76"/>
      <c r="O2970" s="117"/>
    </row>
    <row r="2971" spans="1:15" ht="15.75" x14ac:dyDescent="0.2">
      <c r="A2971" s="399" t="s">
        <v>183</v>
      </c>
      <c r="B2971" s="399"/>
      <c r="C2971" s="399"/>
      <c r="D2971" s="399"/>
      <c r="E2971" s="399"/>
      <c r="F2971" s="76"/>
      <c r="G2971" s="76"/>
      <c r="H2971" s="115"/>
      <c r="I2971" s="76" t="s">
        <v>201</v>
      </c>
      <c r="J2971" s="115"/>
      <c r="K2971" s="76"/>
      <c r="L2971" s="76"/>
      <c r="M2971" s="76" t="s">
        <v>124</v>
      </c>
      <c r="N2971" s="76"/>
      <c r="O2971" s="117"/>
    </row>
    <row r="2977" spans="1:15" ht="15.75" x14ac:dyDescent="0.2">
      <c r="A2977" s="399" t="s">
        <v>125</v>
      </c>
      <c r="B2977" s="399"/>
      <c r="C2977" s="399"/>
      <c r="D2977" s="399"/>
      <c r="E2977" s="399"/>
      <c r="F2977" s="399"/>
      <c r="G2977" s="399"/>
      <c r="H2977" s="399"/>
      <c r="I2977" s="399"/>
      <c r="J2977" s="399"/>
      <c r="K2977" s="399"/>
      <c r="L2977" s="399"/>
      <c r="M2977" s="399"/>
      <c r="N2977" s="399"/>
      <c r="O2977" s="399"/>
    </row>
    <row r="2978" spans="1:15" ht="15.75" x14ac:dyDescent="0.2">
      <c r="A2978" s="399" t="s">
        <v>1</v>
      </c>
      <c r="B2978" s="399"/>
      <c r="C2978" s="399"/>
      <c r="D2978" s="399"/>
      <c r="E2978" s="399"/>
      <c r="F2978" s="399"/>
      <c r="G2978" s="399"/>
      <c r="H2978" s="399"/>
      <c r="I2978" s="399"/>
      <c r="J2978" s="399"/>
      <c r="K2978" s="399"/>
      <c r="L2978" s="399"/>
      <c r="M2978" s="399"/>
      <c r="N2978" s="399"/>
      <c r="O2978" s="399"/>
    </row>
    <row r="2979" spans="1:15" ht="15.75" x14ac:dyDescent="0.2">
      <c r="A2979" s="399"/>
      <c r="B2979" s="399"/>
      <c r="C2979" s="399"/>
      <c r="D2979" s="399"/>
      <c r="E2979" s="399"/>
      <c r="F2979" s="399"/>
      <c r="G2979" s="399"/>
      <c r="H2979" s="399"/>
      <c r="I2979" s="399"/>
      <c r="J2979" s="399"/>
      <c r="K2979" s="399"/>
      <c r="L2979" s="399"/>
      <c r="M2979" s="399"/>
      <c r="N2979" s="399"/>
      <c r="O2979" s="399"/>
    </row>
    <row r="2980" spans="1:15" ht="15.75" x14ac:dyDescent="0.2">
      <c r="A2980" s="421" t="s">
        <v>256</v>
      </c>
      <c r="B2980" s="421"/>
      <c r="C2980" s="421"/>
      <c r="D2980" s="421"/>
      <c r="E2980" s="421"/>
      <c r="F2980" s="421"/>
      <c r="G2980" s="421"/>
      <c r="H2980" s="421"/>
      <c r="I2980" s="421"/>
      <c r="J2980" s="421"/>
      <c r="K2980" s="421"/>
      <c r="L2980" s="421"/>
      <c r="M2980" s="421"/>
      <c r="N2980" s="421"/>
      <c r="O2980" s="421"/>
    </row>
    <row r="2981" spans="1:15" ht="15.75" x14ac:dyDescent="0.2">
      <c r="A2981" s="77"/>
      <c r="B2981" s="77"/>
      <c r="C2981" s="77"/>
      <c r="D2981" s="77"/>
      <c r="E2981" s="77"/>
      <c r="F2981" s="77"/>
      <c r="G2981" s="77"/>
      <c r="H2981" s="77"/>
      <c r="I2981" s="77"/>
      <c r="J2981" s="77"/>
      <c r="K2981" s="77"/>
      <c r="L2981" s="77"/>
      <c r="M2981" s="77"/>
      <c r="N2981" s="77"/>
      <c r="O2981" s="77"/>
    </row>
    <row r="2982" spans="1:15" ht="16.5" thickBot="1" x14ac:dyDescent="0.25">
      <c r="A2982" s="77"/>
      <c r="B2982" s="77"/>
      <c r="C2982" s="77"/>
      <c r="D2982" s="77"/>
      <c r="E2982" s="77"/>
      <c r="F2982" s="77"/>
      <c r="G2982" s="77"/>
      <c r="H2982" s="77"/>
      <c r="I2982" s="77"/>
      <c r="J2982" s="77"/>
      <c r="K2982" s="77"/>
      <c r="L2982" s="77"/>
      <c r="M2982" s="77"/>
      <c r="N2982" s="77"/>
      <c r="O2982" s="77"/>
    </row>
    <row r="2983" spans="1:15" ht="16.5" thickBot="1" x14ac:dyDescent="0.25">
      <c r="A2983" s="78" t="s">
        <v>2</v>
      </c>
      <c r="B2983" s="408"/>
      <c r="C2983" s="409"/>
      <c r="D2983" s="79" t="s">
        <v>3</v>
      </c>
      <c r="E2983" s="408"/>
      <c r="F2983" s="410"/>
      <c r="G2983" s="410"/>
      <c r="H2983" s="409"/>
      <c r="I2983" s="79" t="s">
        <v>4</v>
      </c>
      <c r="J2983" s="80"/>
      <c r="K2983" s="80"/>
      <c r="L2983" s="80" t="s">
        <v>5</v>
      </c>
      <c r="M2983" s="408"/>
      <c r="N2983" s="410"/>
      <c r="O2983" s="413"/>
    </row>
    <row r="2984" spans="1:15" ht="16.5" thickBot="1" x14ac:dyDescent="0.25">
      <c r="A2984" s="77"/>
      <c r="B2984" s="77"/>
      <c r="C2984" s="77"/>
      <c r="D2984" s="77"/>
      <c r="E2984" s="77"/>
      <c r="F2984" s="77"/>
      <c r="G2984" s="77"/>
      <c r="H2984" s="77"/>
      <c r="I2984" s="77"/>
      <c r="J2984" s="77"/>
      <c r="K2984" s="77"/>
      <c r="L2984" s="77"/>
      <c r="M2984" s="77"/>
      <c r="N2984" s="77"/>
      <c r="O2984" s="77"/>
    </row>
    <row r="2985" spans="1:15" ht="16.5" thickBot="1" x14ac:dyDescent="0.25">
      <c r="A2985" s="78" t="s">
        <v>6</v>
      </c>
      <c r="B2985" s="408"/>
      <c r="C2985" s="409"/>
      <c r="D2985" s="79" t="s">
        <v>7</v>
      </c>
      <c r="E2985" s="408"/>
      <c r="F2985" s="410"/>
      <c r="G2985" s="410"/>
      <c r="H2985" s="409"/>
      <c r="I2985" s="79" t="s">
        <v>8</v>
      </c>
      <c r="J2985" s="80"/>
      <c r="K2985" s="80"/>
      <c r="L2985" s="80" t="s">
        <v>9</v>
      </c>
      <c r="M2985" s="408"/>
      <c r="N2985" s="410"/>
      <c r="O2985" s="413"/>
    </row>
    <row r="2986" spans="1:15" ht="16.5" thickBot="1" x14ac:dyDescent="0.25">
      <c r="A2986" s="77"/>
      <c r="B2986" s="77"/>
      <c r="C2986" s="77"/>
      <c r="D2986" s="77"/>
      <c r="E2986" s="77"/>
      <c r="F2986" s="77"/>
      <c r="G2986" s="77"/>
      <c r="H2986" s="77"/>
      <c r="I2986" s="77"/>
      <c r="J2986" s="77"/>
      <c r="K2986" s="77"/>
      <c r="L2986" s="77"/>
      <c r="M2986" s="77"/>
      <c r="N2986" s="77"/>
      <c r="O2986" s="77"/>
    </row>
    <row r="2987" spans="1:15" ht="16.5" thickBot="1" x14ac:dyDescent="0.25">
      <c r="A2987" s="411" t="s">
        <v>10</v>
      </c>
      <c r="B2987" s="412"/>
      <c r="C2987" s="408" t="s">
        <v>165</v>
      </c>
      <c r="D2987" s="410"/>
      <c r="E2987" s="410"/>
      <c r="F2987" s="410"/>
      <c r="G2987" s="410"/>
      <c r="H2987" s="410"/>
      <c r="I2987" s="410"/>
      <c r="J2987" s="410"/>
      <c r="K2987" s="410"/>
      <c r="L2987" s="410"/>
      <c r="M2987" s="410"/>
      <c r="N2987" s="410"/>
      <c r="O2987" s="413"/>
    </row>
    <row r="2988" spans="1:15" ht="16.5" thickBot="1" x14ac:dyDescent="0.25">
      <c r="A2988" s="77"/>
      <c r="B2988" s="77"/>
      <c r="C2988" s="77"/>
      <c r="D2988" s="77"/>
      <c r="E2988" s="77"/>
      <c r="F2988" s="77"/>
      <c r="G2988" s="77"/>
      <c r="H2988" s="77"/>
      <c r="I2988" s="77"/>
      <c r="J2988" s="77"/>
      <c r="K2988" s="77"/>
      <c r="L2988" s="77"/>
      <c r="M2988" s="77"/>
      <c r="N2988" s="77"/>
      <c r="O2988" s="77"/>
    </row>
    <row r="2989" spans="1:15" ht="16.5" thickBot="1" x14ac:dyDescent="0.25">
      <c r="A2989" s="411" t="s">
        <v>11</v>
      </c>
      <c r="B2989" s="412"/>
      <c r="C2989" s="408" t="s">
        <v>194</v>
      </c>
      <c r="D2989" s="410"/>
      <c r="E2989" s="410"/>
      <c r="F2989" s="410"/>
      <c r="G2989" s="410"/>
      <c r="H2989" s="410"/>
      <c r="I2989" s="410"/>
      <c r="J2989" s="410"/>
      <c r="K2989" s="410"/>
      <c r="L2989" s="410"/>
      <c r="M2989" s="410"/>
      <c r="N2989" s="410"/>
      <c r="O2989" s="413"/>
    </row>
    <row r="2990" spans="1:15" ht="16.5" thickBot="1" x14ac:dyDescent="0.25">
      <c r="A2990" s="81"/>
      <c r="B2990" s="81"/>
      <c r="C2990" s="81"/>
      <c r="D2990" s="81"/>
      <c r="E2990" s="81"/>
      <c r="F2990" s="81"/>
      <c r="G2990" s="81"/>
      <c r="H2990" s="81"/>
      <c r="I2990" s="81"/>
      <c r="J2990" s="81"/>
      <c r="K2990" s="81"/>
      <c r="L2990" s="81"/>
      <c r="M2990" s="81"/>
      <c r="N2990" s="81"/>
      <c r="O2990" s="81"/>
    </row>
    <row r="2991" spans="1:15" ht="16.5" thickBot="1" x14ac:dyDescent="0.25">
      <c r="A2991" s="400" t="s">
        <v>12</v>
      </c>
      <c r="B2991" s="402" t="s">
        <v>13</v>
      </c>
      <c r="C2991" s="403"/>
      <c r="D2991" s="404" t="s">
        <v>14</v>
      </c>
      <c r="E2991" s="391" t="s">
        <v>15</v>
      </c>
      <c r="F2991" s="392"/>
      <c r="G2991" s="392"/>
      <c r="H2991" s="392"/>
      <c r="I2991" s="393"/>
      <c r="J2991" s="404" t="s">
        <v>16</v>
      </c>
      <c r="K2991" s="404" t="s">
        <v>17</v>
      </c>
      <c r="L2991" s="425" t="s">
        <v>18</v>
      </c>
      <c r="M2991" s="403"/>
      <c r="N2991" s="394" t="s">
        <v>115</v>
      </c>
      <c r="O2991" s="395"/>
    </row>
    <row r="2992" spans="1:15" ht="32.25" thickBot="1" x14ac:dyDescent="0.25">
      <c r="A2992" s="401"/>
      <c r="B2992" s="82" t="s">
        <v>19</v>
      </c>
      <c r="C2992" s="83" t="s">
        <v>20</v>
      </c>
      <c r="D2992" s="405"/>
      <c r="E2992" s="84" t="s">
        <v>21</v>
      </c>
      <c r="F2992" s="84" t="s">
        <v>22</v>
      </c>
      <c r="G2992" s="85" t="s">
        <v>23</v>
      </c>
      <c r="H2992" s="119" t="s">
        <v>24</v>
      </c>
      <c r="I2992" s="86" t="s">
        <v>25</v>
      </c>
      <c r="J2992" s="405"/>
      <c r="K2992" s="405"/>
      <c r="L2992" s="158" t="s">
        <v>26</v>
      </c>
      <c r="M2992" s="159" t="s">
        <v>27</v>
      </c>
      <c r="N2992" s="396"/>
      <c r="O2992" s="397"/>
    </row>
    <row r="2993" spans="1:15" ht="15.75" x14ac:dyDescent="0.25">
      <c r="A2993" s="122">
        <v>45730</v>
      </c>
      <c r="B2993" s="123"/>
      <c r="C2993" s="124"/>
      <c r="D2993" s="89"/>
      <c r="E2993" s="100" t="s">
        <v>482</v>
      </c>
      <c r="F2993" s="168" t="s">
        <v>483</v>
      </c>
      <c r="G2993" s="90">
        <v>43.137300000000003</v>
      </c>
      <c r="H2993" s="125">
        <v>25.5</v>
      </c>
      <c r="I2993" s="157">
        <f>G2993*H2993</f>
        <v>1100.0011500000001</v>
      </c>
      <c r="J2993" s="92"/>
      <c r="K2993" s="161"/>
      <c r="L2993" s="438" t="s">
        <v>484</v>
      </c>
      <c r="M2993" s="439"/>
      <c r="N2993" s="415" t="s">
        <v>208</v>
      </c>
      <c r="O2993" s="416"/>
    </row>
    <row r="2994" spans="1:15" ht="15.75" x14ac:dyDescent="0.25">
      <c r="A2994" s="122">
        <v>45730</v>
      </c>
      <c r="B2994" s="123"/>
      <c r="C2994" s="124"/>
      <c r="D2994" s="89"/>
      <c r="E2994" s="100" t="s">
        <v>485</v>
      </c>
      <c r="F2994" s="100" t="s">
        <v>483</v>
      </c>
      <c r="G2994" s="90">
        <v>20</v>
      </c>
      <c r="H2994" s="125">
        <v>23.2</v>
      </c>
      <c r="I2994" s="157">
        <f>G2994*H2994</f>
        <v>464</v>
      </c>
      <c r="J2994" s="92"/>
      <c r="K2994" s="99"/>
      <c r="L2994" s="438" t="s">
        <v>228</v>
      </c>
      <c r="M2994" s="439"/>
      <c r="N2994" s="415" t="s">
        <v>208</v>
      </c>
      <c r="O2994" s="416"/>
    </row>
    <row r="2995" spans="1:15" ht="16.5" thickBot="1" x14ac:dyDescent="0.3">
      <c r="A2995" s="122"/>
      <c r="B2995" s="94"/>
      <c r="C2995" s="95"/>
      <c r="D2995" s="89"/>
      <c r="E2995" s="100"/>
      <c r="F2995" s="100"/>
      <c r="G2995" s="96"/>
      <c r="H2995" s="97"/>
      <c r="I2995" s="97"/>
      <c r="J2995" s="98"/>
      <c r="K2995" s="99"/>
      <c r="L2995" s="440"/>
      <c r="M2995" s="441"/>
      <c r="N2995" s="442"/>
      <c r="O2995" s="407"/>
    </row>
    <row r="2996" spans="1:15" ht="16.5" thickBot="1" x14ac:dyDescent="0.25">
      <c r="A2996" s="342" t="s">
        <v>28</v>
      </c>
      <c r="B2996" s="104"/>
      <c r="C2996" s="105"/>
      <c r="D2996" s="106">
        <f>SUM(D2993:D2995)</f>
        <v>0</v>
      </c>
      <c r="E2996" s="107"/>
      <c r="F2996" s="107"/>
      <c r="G2996" s="118">
        <f>SUM(G2993:G2995)</f>
        <v>63.137300000000003</v>
      </c>
      <c r="H2996" s="105"/>
      <c r="I2996" s="118">
        <f>SUM(I2993:I2995)</f>
        <v>1564.0011500000001</v>
      </c>
      <c r="J2996" s="109">
        <f>D2996/G2996</f>
        <v>0</v>
      </c>
      <c r="K2996" s="110"/>
      <c r="L2996" s="111"/>
      <c r="M2996" s="112"/>
      <c r="N2996" s="419"/>
      <c r="O2996" s="420"/>
    </row>
    <row r="2997" spans="1:15" ht="15.75" x14ac:dyDescent="0.2">
      <c r="A2997" s="76"/>
      <c r="B2997" s="113"/>
      <c r="C2997" s="113"/>
      <c r="D2997" s="113"/>
      <c r="E2997" s="113"/>
      <c r="F2997" s="113"/>
      <c r="G2997" s="113"/>
      <c r="H2997" s="113"/>
      <c r="I2997" s="76"/>
      <c r="J2997" s="76"/>
      <c r="K2997" s="76"/>
      <c r="L2997" s="76"/>
      <c r="M2997" s="76"/>
      <c r="N2997" s="113"/>
      <c r="O2997" s="114"/>
    </row>
    <row r="2998" spans="1:15" ht="15.75" x14ac:dyDescent="0.2">
      <c r="A2998" s="126" t="s">
        <v>162</v>
      </c>
      <c r="B2998" s="127" t="s">
        <v>173</v>
      </c>
      <c r="C2998" s="113"/>
      <c r="D2998" s="113"/>
      <c r="E2998" s="113"/>
      <c r="F2998" s="113"/>
      <c r="G2998" s="113"/>
      <c r="H2998" s="113"/>
      <c r="I2998" s="76"/>
      <c r="J2998" s="76"/>
      <c r="K2998" s="76"/>
      <c r="L2998" s="76"/>
      <c r="M2998" s="76"/>
      <c r="N2998" s="113"/>
      <c r="O2998" s="114"/>
    </row>
    <row r="2999" spans="1:15" ht="15.75" x14ac:dyDescent="0.2">
      <c r="A2999" s="76"/>
      <c r="B2999" s="113"/>
      <c r="C2999" s="113"/>
      <c r="D2999" s="113"/>
      <c r="E2999" s="113"/>
      <c r="F2999" s="113"/>
      <c r="G2999" s="113"/>
      <c r="H2999" s="113"/>
      <c r="I2999" s="76"/>
      <c r="J2999" s="76"/>
      <c r="K2999" s="76"/>
      <c r="L2999" s="76"/>
      <c r="M2999" s="76"/>
      <c r="N2999" s="113"/>
      <c r="O2999" s="114"/>
    </row>
    <row r="3000" spans="1:15" ht="15.75" x14ac:dyDescent="0.2">
      <c r="A3000" s="115"/>
      <c r="B3000" s="398" t="s">
        <v>29</v>
      </c>
      <c r="C3000" s="398"/>
      <c r="D3000" s="398"/>
      <c r="E3000" s="116"/>
      <c r="F3000" s="116"/>
      <c r="G3000" s="116"/>
      <c r="H3000" s="115"/>
      <c r="I3000" s="116" t="s">
        <v>30</v>
      </c>
      <c r="J3000" s="115"/>
      <c r="K3000" s="116"/>
      <c r="L3000" s="116"/>
      <c r="M3000" s="116" t="s">
        <v>31</v>
      </c>
      <c r="N3000" s="116"/>
      <c r="O3000" s="117"/>
    </row>
    <row r="3001" spans="1:15" ht="15.75" x14ac:dyDescent="0.2">
      <c r="A3001" s="399" t="s">
        <v>185</v>
      </c>
      <c r="B3001" s="399"/>
      <c r="C3001" s="399"/>
      <c r="D3001" s="399"/>
      <c r="E3001" s="399"/>
      <c r="F3001" s="76"/>
      <c r="G3001" s="76"/>
      <c r="H3001" s="115"/>
      <c r="I3001" s="76" t="s">
        <v>388</v>
      </c>
      <c r="J3001" s="115"/>
      <c r="K3001" s="76"/>
      <c r="L3001" s="76"/>
      <c r="M3001" s="76" t="s">
        <v>182</v>
      </c>
      <c r="N3001" s="76"/>
      <c r="O3001" s="117"/>
    </row>
    <row r="3002" spans="1:15" ht="15.75" x14ac:dyDescent="0.2">
      <c r="A3002" s="399" t="s">
        <v>183</v>
      </c>
      <c r="B3002" s="399"/>
      <c r="C3002" s="399"/>
      <c r="D3002" s="399"/>
      <c r="E3002" s="399"/>
      <c r="F3002" s="76"/>
      <c r="G3002" s="76"/>
      <c r="H3002" s="115"/>
      <c r="I3002" s="76" t="s">
        <v>201</v>
      </c>
      <c r="J3002" s="115"/>
      <c r="K3002" s="76"/>
      <c r="L3002" s="76"/>
      <c r="M3002" s="76" t="s">
        <v>124</v>
      </c>
      <c r="N3002" s="76"/>
      <c r="O3002" s="117"/>
    </row>
    <row r="3007" spans="1:15" ht="15.75" x14ac:dyDescent="0.2">
      <c r="A3007" s="399" t="s">
        <v>125</v>
      </c>
      <c r="B3007" s="399"/>
      <c r="C3007" s="399"/>
      <c r="D3007" s="399"/>
      <c r="E3007" s="399"/>
      <c r="F3007" s="399"/>
      <c r="G3007" s="399"/>
      <c r="H3007" s="399"/>
      <c r="I3007" s="399"/>
      <c r="J3007" s="399"/>
      <c r="K3007" s="399"/>
      <c r="L3007" s="399"/>
      <c r="M3007" s="399"/>
      <c r="N3007" s="399"/>
      <c r="O3007" s="399"/>
    </row>
    <row r="3008" spans="1:15" ht="15.75" x14ac:dyDescent="0.2">
      <c r="A3008" s="399" t="s">
        <v>1</v>
      </c>
      <c r="B3008" s="399"/>
      <c r="C3008" s="399"/>
      <c r="D3008" s="399"/>
      <c r="E3008" s="399"/>
      <c r="F3008" s="399"/>
      <c r="G3008" s="399"/>
      <c r="H3008" s="399"/>
      <c r="I3008" s="399"/>
      <c r="J3008" s="399"/>
      <c r="K3008" s="399"/>
      <c r="L3008" s="399"/>
      <c r="M3008" s="399"/>
      <c r="N3008" s="399"/>
      <c r="O3008" s="399"/>
    </row>
    <row r="3009" spans="1:15" ht="15.75" x14ac:dyDescent="0.2">
      <c r="A3009" s="399"/>
      <c r="B3009" s="399"/>
      <c r="C3009" s="399"/>
      <c r="D3009" s="399"/>
      <c r="E3009" s="399"/>
      <c r="F3009" s="399"/>
      <c r="G3009" s="399"/>
      <c r="H3009" s="399"/>
      <c r="I3009" s="399"/>
      <c r="J3009" s="399"/>
      <c r="K3009" s="399"/>
      <c r="L3009" s="399"/>
      <c r="M3009" s="399"/>
      <c r="N3009" s="399"/>
      <c r="O3009" s="399"/>
    </row>
    <row r="3010" spans="1:15" ht="15.75" x14ac:dyDescent="0.2">
      <c r="A3010" s="421" t="s">
        <v>256</v>
      </c>
      <c r="B3010" s="421"/>
      <c r="C3010" s="421"/>
      <c r="D3010" s="421"/>
      <c r="E3010" s="421"/>
      <c r="F3010" s="421"/>
      <c r="G3010" s="421"/>
      <c r="H3010" s="421"/>
      <c r="I3010" s="421"/>
      <c r="J3010" s="421"/>
      <c r="K3010" s="421"/>
      <c r="L3010" s="421"/>
      <c r="M3010" s="421"/>
      <c r="N3010" s="421"/>
      <c r="O3010" s="421"/>
    </row>
    <row r="3011" spans="1:15" ht="15.75" x14ac:dyDescent="0.2">
      <c r="A3011" s="77"/>
      <c r="B3011" s="77"/>
      <c r="C3011" s="77"/>
      <c r="D3011" s="77"/>
      <c r="E3011" s="77"/>
      <c r="F3011" s="77"/>
      <c r="G3011" s="77"/>
      <c r="H3011" s="77"/>
      <c r="I3011" s="77"/>
      <c r="J3011" s="77"/>
      <c r="K3011" s="77"/>
      <c r="L3011" s="77"/>
      <c r="M3011" s="77"/>
      <c r="N3011" s="77"/>
      <c r="O3011" s="77"/>
    </row>
    <row r="3012" spans="1:15" ht="16.5" thickBot="1" x14ac:dyDescent="0.25">
      <c r="A3012" s="77"/>
      <c r="B3012" s="77"/>
      <c r="C3012" s="77"/>
      <c r="D3012" s="77"/>
      <c r="E3012" s="77"/>
      <c r="F3012" s="77"/>
      <c r="G3012" s="77"/>
      <c r="H3012" s="77"/>
      <c r="I3012" s="77"/>
      <c r="J3012" s="77"/>
      <c r="K3012" s="77"/>
      <c r="L3012" s="77"/>
      <c r="M3012" s="77"/>
      <c r="N3012" s="77"/>
      <c r="O3012" s="77"/>
    </row>
    <row r="3013" spans="1:15" ht="16.5" thickBot="1" x14ac:dyDescent="0.25">
      <c r="A3013" s="78" t="s">
        <v>2</v>
      </c>
      <c r="B3013" s="408"/>
      <c r="C3013" s="409"/>
      <c r="D3013" s="79" t="s">
        <v>3</v>
      </c>
      <c r="E3013" s="408"/>
      <c r="F3013" s="410"/>
      <c r="G3013" s="410"/>
      <c r="H3013" s="409"/>
      <c r="I3013" s="79" t="s">
        <v>4</v>
      </c>
      <c r="J3013" s="80"/>
      <c r="K3013" s="80"/>
      <c r="L3013" s="80" t="s">
        <v>5</v>
      </c>
      <c r="M3013" s="408"/>
      <c r="N3013" s="410"/>
      <c r="O3013" s="413"/>
    </row>
    <row r="3014" spans="1:15" ht="16.5" thickBot="1" x14ac:dyDescent="0.25">
      <c r="A3014" s="77"/>
      <c r="B3014" s="77"/>
      <c r="C3014" s="77"/>
      <c r="D3014" s="77"/>
      <c r="E3014" s="77"/>
      <c r="F3014" s="77"/>
      <c r="G3014" s="77"/>
      <c r="H3014" s="77"/>
      <c r="I3014" s="77"/>
      <c r="J3014" s="77"/>
      <c r="K3014" s="77"/>
      <c r="L3014" s="77"/>
      <c r="M3014" s="77"/>
      <c r="N3014" s="77"/>
      <c r="O3014" s="77"/>
    </row>
    <row r="3015" spans="1:15" ht="16.5" thickBot="1" x14ac:dyDescent="0.25">
      <c r="A3015" s="78" t="s">
        <v>6</v>
      </c>
      <c r="B3015" s="408"/>
      <c r="C3015" s="409"/>
      <c r="D3015" s="79" t="s">
        <v>7</v>
      </c>
      <c r="E3015" s="408"/>
      <c r="F3015" s="410"/>
      <c r="G3015" s="410"/>
      <c r="H3015" s="409"/>
      <c r="I3015" s="79" t="s">
        <v>8</v>
      </c>
      <c r="J3015" s="80"/>
      <c r="K3015" s="80"/>
      <c r="L3015" s="80" t="s">
        <v>9</v>
      </c>
      <c r="M3015" s="408"/>
      <c r="N3015" s="410"/>
      <c r="O3015" s="413"/>
    </row>
    <row r="3016" spans="1:15" ht="16.5" thickBot="1" x14ac:dyDescent="0.25">
      <c r="A3016" s="77"/>
      <c r="B3016" s="77"/>
      <c r="C3016" s="77"/>
      <c r="D3016" s="77"/>
      <c r="E3016" s="77"/>
      <c r="F3016" s="77"/>
      <c r="G3016" s="77"/>
      <c r="H3016" s="77"/>
      <c r="I3016" s="77"/>
      <c r="J3016" s="77"/>
      <c r="K3016" s="77"/>
      <c r="L3016" s="77"/>
      <c r="M3016" s="77"/>
      <c r="N3016" s="77"/>
      <c r="O3016" s="77"/>
    </row>
    <row r="3017" spans="1:15" ht="16.5" thickBot="1" x14ac:dyDescent="0.25">
      <c r="A3017" s="411" t="s">
        <v>10</v>
      </c>
      <c r="B3017" s="412"/>
      <c r="C3017" s="408" t="s">
        <v>165</v>
      </c>
      <c r="D3017" s="410"/>
      <c r="E3017" s="410"/>
      <c r="F3017" s="410"/>
      <c r="G3017" s="410"/>
      <c r="H3017" s="410"/>
      <c r="I3017" s="410"/>
      <c r="J3017" s="410"/>
      <c r="K3017" s="410"/>
      <c r="L3017" s="410"/>
      <c r="M3017" s="410"/>
      <c r="N3017" s="410"/>
      <c r="O3017" s="413"/>
    </row>
    <row r="3018" spans="1:15" ht="16.5" thickBot="1" x14ac:dyDescent="0.25">
      <c r="A3018" s="77"/>
      <c r="B3018" s="77"/>
      <c r="C3018" s="77"/>
      <c r="D3018" s="77"/>
      <c r="E3018" s="77"/>
      <c r="F3018" s="77"/>
      <c r="G3018" s="77"/>
      <c r="H3018" s="77"/>
      <c r="I3018" s="77"/>
      <c r="J3018" s="77"/>
      <c r="K3018" s="77"/>
      <c r="L3018" s="77"/>
      <c r="M3018" s="77"/>
      <c r="N3018" s="77"/>
      <c r="O3018" s="77"/>
    </row>
    <row r="3019" spans="1:15" ht="16.5" thickBot="1" x14ac:dyDescent="0.25">
      <c r="A3019" s="411" t="s">
        <v>11</v>
      </c>
      <c r="B3019" s="412"/>
      <c r="C3019" s="408" t="s">
        <v>194</v>
      </c>
      <c r="D3019" s="410"/>
      <c r="E3019" s="410"/>
      <c r="F3019" s="410"/>
      <c r="G3019" s="410"/>
      <c r="H3019" s="410"/>
      <c r="I3019" s="410"/>
      <c r="J3019" s="410"/>
      <c r="K3019" s="410"/>
      <c r="L3019" s="410"/>
      <c r="M3019" s="410"/>
      <c r="N3019" s="410"/>
      <c r="O3019" s="413"/>
    </row>
    <row r="3020" spans="1:15" ht="16.5" thickBot="1" x14ac:dyDescent="0.25">
      <c r="A3020" s="81"/>
      <c r="B3020" s="81"/>
      <c r="C3020" s="81"/>
      <c r="D3020" s="81"/>
      <c r="E3020" s="81"/>
      <c r="F3020" s="81"/>
      <c r="G3020" s="81"/>
      <c r="H3020" s="81"/>
      <c r="I3020" s="81"/>
      <c r="J3020" s="81"/>
      <c r="K3020" s="81"/>
      <c r="L3020" s="81"/>
      <c r="M3020" s="81"/>
      <c r="N3020" s="81"/>
      <c r="O3020" s="81"/>
    </row>
    <row r="3021" spans="1:15" ht="16.5" thickBot="1" x14ac:dyDescent="0.25">
      <c r="A3021" s="400" t="s">
        <v>12</v>
      </c>
      <c r="B3021" s="402" t="s">
        <v>13</v>
      </c>
      <c r="C3021" s="403"/>
      <c r="D3021" s="404" t="s">
        <v>14</v>
      </c>
      <c r="E3021" s="391" t="s">
        <v>15</v>
      </c>
      <c r="F3021" s="392"/>
      <c r="G3021" s="392"/>
      <c r="H3021" s="392"/>
      <c r="I3021" s="393"/>
      <c r="J3021" s="404" t="s">
        <v>16</v>
      </c>
      <c r="K3021" s="404" t="s">
        <v>17</v>
      </c>
      <c r="L3021" s="425" t="s">
        <v>18</v>
      </c>
      <c r="M3021" s="403"/>
      <c r="N3021" s="394" t="s">
        <v>115</v>
      </c>
      <c r="O3021" s="395"/>
    </row>
    <row r="3022" spans="1:15" ht="32.25" thickBot="1" x14ac:dyDescent="0.25">
      <c r="A3022" s="401"/>
      <c r="B3022" s="82" t="s">
        <v>19</v>
      </c>
      <c r="C3022" s="83" t="s">
        <v>20</v>
      </c>
      <c r="D3022" s="405"/>
      <c r="E3022" s="84" t="s">
        <v>21</v>
      </c>
      <c r="F3022" s="84" t="s">
        <v>22</v>
      </c>
      <c r="G3022" s="85" t="s">
        <v>23</v>
      </c>
      <c r="H3022" s="119" t="s">
        <v>24</v>
      </c>
      <c r="I3022" s="86" t="s">
        <v>25</v>
      </c>
      <c r="J3022" s="405"/>
      <c r="K3022" s="405"/>
      <c r="L3022" s="158" t="s">
        <v>26</v>
      </c>
      <c r="M3022" s="159" t="s">
        <v>27</v>
      </c>
      <c r="N3022" s="396"/>
      <c r="O3022" s="397"/>
    </row>
    <row r="3023" spans="1:15" ht="15.75" x14ac:dyDescent="0.25">
      <c r="A3023" s="122">
        <v>45740</v>
      </c>
      <c r="B3023" s="123"/>
      <c r="C3023" s="124"/>
      <c r="D3023" s="89"/>
      <c r="E3023" s="244" t="s">
        <v>522</v>
      </c>
      <c r="F3023" s="168" t="s">
        <v>523</v>
      </c>
      <c r="G3023" s="90">
        <v>30</v>
      </c>
      <c r="H3023" s="125">
        <v>23.95</v>
      </c>
      <c r="I3023" s="157">
        <f>G3023*H3023</f>
        <v>718.5</v>
      </c>
      <c r="J3023" s="92" t="s">
        <v>227</v>
      </c>
      <c r="K3023" s="161"/>
      <c r="L3023" s="438" t="s">
        <v>302</v>
      </c>
      <c r="M3023" s="439"/>
      <c r="N3023" s="415" t="s">
        <v>267</v>
      </c>
      <c r="O3023" s="416"/>
    </row>
    <row r="3024" spans="1:15" ht="15.75" x14ac:dyDescent="0.25">
      <c r="A3024" s="122">
        <v>45742</v>
      </c>
      <c r="B3024" s="123"/>
      <c r="C3024" s="124"/>
      <c r="D3024" s="89"/>
      <c r="E3024" s="100" t="s">
        <v>524</v>
      </c>
      <c r="F3024" s="100" t="s">
        <v>525</v>
      </c>
      <c r="G3024" s="90">
        <v>20</v>
      </c>
      <c r="H3024" s="125">
        <v>23.95</v>
      </c>
      <c r="I3024" s="157">
        <f>G3024*H3024</f>
        <v>479</v>
      </c>
      <c r="J3024" s="92"/>
      <c r="K3024" s="99"/>
      <c r="L3024" s="438" t="s">
        <v>347</v>
      </c>
      <c r="M3024" s="439"/>
      <c r="N3024" s="415" t="s">
        <v>267</v>
      </c>
      <c r="O3024" s="416"/>
    </row>
    <row r="3025" spans="1:15" ht="16.5" thickBot="1" x14ac:dyDescent="0.3">
      <c r="A3025" s="122">
        <v>45744</v>
      </c>
      <c r="B3025" s="94"/>
      <c r="C3025" s="95"/>
      <c r="D3025" s="89"/>
      <c r="E3025" s="100" t="s">
        <v>526</v>
      </c>
      <c r="F3025" s="100" t="s">
        <v>527</v>
      </c>
      <c r="G3025" s="96">
        <v>30</v>
      </c>
      <c r="H3025" s="97">
        <v>23.95</v>
      </c>
      <c r="I3025" s="157">
        <f>G3025*H3025</f>
        <v>718.5</v>
      </c>
      <c r="J3025" s="98"/>
      <c r="K3025" s="99"/>
      <c r="L3025" s="440" t="s">
        <v>528</v>
      </c>
      <c r="M3025" s="441"/>
      <c r="N3025" s="442" t="s">
        <v>197</v>
      </c>
      <c r="O3025" s="407"/>
    </row>
    <row r="3026" spans="1:15" ht="16.5" thickBot="1" x14ac:dyDescent="0.25">
      <c r="A3026" s="357" t="s">
        <v>28</v>
      </c>
      <c r="B3026" s="104"/>
      <c r="C3026" s="105"/>
      <c r="D3026" s="106">
        <f>SUM(D3023:D3025)</f>
        <v>0</v>
      </c>
      <c r="E3026" s="107"/>
      <c r="F3026" s="107"/>
      <c r="G3026" s="118">
        <f>SUM(G3023:G3025)</f>
        <v>80</v>
      </c>
      <c r="H3026" s="105"/>
      <c r="I3026" s="118">
        <f>SUM(I3023:I3025)</f>
        <v>1916</v>
      </c>
      <c r="J3026" s="109">
        <f>D3026/G3026</f>
        <v>0</v>
      </c>
      <c r="K3026" s="110"/>
      <c r="L3026" s="111"/>
      <c r="M3026" s="112"/>
      <c r="N3026" s="419"/>
      <c r="O3026" s="420"/>
    </row>
    <row r="3027" spans="1:15" ht="15.75" x14ac:dyDescent="0.2">
      <c r="A3027" s="76"/>
      <c r="B3027" s="113"/>
      <c r="C3027" s="113"/>
      <c r="D3027" s="113"/>
      <c r="E3027" s="113"/>
      <c r="F3027" s="113"/>
      <c r="G3027" s="113"/>
      <c r="H3027" s="113"/>
      <c r="I3027" s="76"/>
      <c r="J3027" s="76"/>
      <c r="K3027" s="76"/>
      <c r="L3027" s="76"/>
      <c r="M3027" s="76"/>
      <c r="N3027" s="113"/>
      <c r="O3027" s="114"/>
    </row>
    <row r="3028" spans="1:15" ht="15.75" x14ac:dyDescent="0.2">
      <c r="A3028" s="126" t="s">
        <v>162</v>
      </c>
      <c r="B3028" s="127" t="s">
        <v>173</v>
      </c>
      <c r="C3028" s="113"/>
      <c r="D3028" s="113"/>
      <c r="E3028" s="113"/>
      <c r="F3028" s="113"/>
      <c r="G3028" s="113"/>
      <c r="H3028" s="113"/>
      <c r="I3028" s="76"/>
      <c r="J3028" s="76"/>
      <c r="K3028" s="76"/>
      <c r="L3028" s="76"/>
      <c r="M3028" s="76"/>
      <c r="N3028" s="113"/>
      <c r="O3028" s="114"/>
    </row>
    <row r="3029" spans="1:15" ht="15.75" x14ac:dyDescent="0.2">
      <c r="A3029" s="76"/>
      <c r="B3029" s="113"/>
      <c r="C3029" s="113"/>
      <c r="D3029" s="113"/>
      <c r="E3029" s="113"/>
      <c r="F3029" s="113"/>
      <c r="G3029" s="113"/>
      <c r="H3029" s="113"/>
      <c r="I3029" s="76"/>
      <c r="J3029" s="76"/>
      <c r="K3029" s="76"/>
      <c r="L3029" s="76"/>
      <c r="M3029" s="76"/>
      <c r="N3029" s="113"/>
      <c r="O3029" s="114"/>
    </row>
    <row r="3030" spans="1:15" ht="15.75" x14ac:dyDescent="0.2">
      <c r="A3030" s="115"/>
      <c r="B3030" s="398" t="s">
        <v>29</v>
      </c>
      <c r="C3030" s="398"/>
      <c r="D3030" s="398"/>
      <c r="E3030" s="116"/>
      <c r="F3030" s="116"/>
      <c r="G3030" s="116"/>
      <c r="H3030" s="115"/>
      <c r="I3030" s="116" t="s">
        <v>30</v>
      </c>
      <c r="J3030" s="115"/>
      <c r="K3030" s="116"/>
      <c r="L3030" s="116"/>
      <c r="M3030" s="116" t="s">
        <v>31</v>
      </c>
      <c r="N3030" s="116"/>
      <c r="O3030" s="117"/>
    </row>
    <row r="3031" spans="1:15" ht="15.75" x14ac:dyDescent="0.2">
      <c r="A3031" s="116"/>
      <c r="B3031" s="399" t="s">
        <v>185</v>
      </c>
      <c r="C3031" s="399"/>
      <c r="D3031" s="399"/>
      <c r="E3031" s="76"/>
      <c r="F3031" s="76"/>
      <c r="G3031" s="76"/>
      <c r="H3031" s="115"/>
      <c r="I3031" s="76" t="s">
        <v>388</v>
      </c>
      <c r="J3031" s="115"/>
      <c r="K3031" s="76"/>
      <c r="L3031" s="76"/>
      <c r="M3031" s="76" t="s">
        <v>182</v>
      </c>
      <c r="N3031" s="76"/>
      <c r="O3031" s="117"/>
    </row>
    <row r="3032" spans="1:15" ht="15.75" x14ac:dyDescent="0.2">
      <c r="A3032" s="399" t="s">
        <v>183</v>
      </c>
      <c r="B3032" s="399"/>
      <c r="C3032" s="399"/>
      <c r="D3032" s="399"/>
      <c r="E3032" s="399"/>
      <c r="F3032" s="76"/>
      <c r="G3032" s="76"/>
      <c r="H3032" s="115"/>
      <c r="I3032" s="76" t="s">
        <v>201</v>
      </c>
      <c r="J3032" s="115"/>
      <c r="K3032" s="76"/>
      <c r="L3032" s="76"/>
      <c r="M3032" s="76" t="s">
        <v>124</v>
      </c>
      <c r="N3032" s="76"/>
      <c r="O3032" s="117"/>
    </row>
    <row r="3038" spans="1:15" ht="15.75" x14ac:dyDescent="0.2">
      <c r="A3038" s="399" t="s">
        <v>125</v>
      </c>
      <c r="B3038" s="399"/>
      <c r="C3038" s="399"/>
      <c r="D3038" s="399"/>
      <c r="E3038" s="399"/>
      <c r="F3038" s="399"/>
      <c r="G3038" s="399"/>
      <c r="H3038" s="399"/>
      <c r="I3038" s="399"/>
      <c r="J3038" s="399"/>
      <c r="K3038" s="399"/>
      <c r="L3038" s="399"/>
      <c r="M3038" s="399"/>
      <c r="N3038" s="399"/>
      <c r="O3038" s="399"/>
    </row>
    <row r="3039" spans="1:15" ht="15.75" x14ac:dyDescent="0.2">
      <c r="A3039" s="399" t="s">
        <v>1</v>
      </c>
      <c r="B3039" s="399"/>
      <c r="C3039" s="399"/>
      <c r="D3039" s="399"/>
      <c r="E3039" s="399"/>
      <c r="F3039" s="399"/>
      <c r="G3039" s="399"/>
      <c r="H3039" s="399"/>
      <c r="I3039" s="399"/>
      <c r="J3039" s="399"/>
      <c r="K3039" s="399"/>
      <c r="L3039" s="399"/>
      <c r="M3039" s="399"/>
      <c r="N3039" s="399"/>
      <c r="O3039" s="399"/>
    </row>
    <row r="3040" spans="1:15" ht="15.75" x14ac:dyDescent="0.2">
      <c r="A3040" s="399"/>
      <c r="B3040" s="399"/>
      <c r="C3040" s="399"/>
      <c r="D3040" s="399"/>
      <c r="E3040" s="399"/>
      <c r="F3040" s="399"/>
      <c r="G3040" s="399"/>
      <c r="H3040" s="399"/>
      <c r="I3040" s="399"/>
      <c r="J3040" s="399"/>
      <c r="K3040" s="399"/>
      <c r="L3040" s="399"/>
      <c r="M3040" s="399"/>
      <c r="N3040" s="399"/>
      <c r="O3040" s="399"/>
    </row>
    <row r="3041" spans="1:15" ht="15.75" x14ac:dyDescent="0.2">
      <c r="A3041" s="421" t="s">
        <v>256</v>
      </c>
      <c r="B3041" s="421"/>
      <c r="C3041" s="421"/>
      <c r="D3041" s="421"/>
      <c r="E3041" s="421"/>
      <c r="F3041" s="421"/>
      <c r="G3041" s="421"/>
      <c r="H3041" s="421"/>
      <c r="I3041" s="421"/>
      <c r="J3041" s="421"/>
      <c r="K3041" s="421"/>
      <c r="L3041" s="421"/>
      <c r="M3041" s="421"/>
      <c r="N3041" s="421"/>
      <c r="O3041" s="421"/>
    </row>
    <row r="3042" spans="1:15" ht="15.75" x14ac:dyDescent="0.2">
      <c r="A3042" s="77"/>
      <c r="B3042" s="77"/>
      <c r="C3042" s="77"/>
      <c r="D3042" s="77"/>
      <c r="E3042" s="77"/>
      <c r="F3042" s="77"/>
      <c r="G3042" s="77"/>
      <c r="H3042" s="77"/>
      <c r="I3042" s="77"/>
      <c r="J3042" s="77"/>
      <c r="K3042" s="77"/>
      <c r="L3042" s="77"/>
      <c r="M3042" s="77"/>
      <c r="N3042" s="77"/>
      <c r="O3042" s="77"/>
    </row>
    <row r="3043" spans="1:15" ht="16.5" thickBot="1" x14ac:dyDescent="0.25">
      <c r="A3043" s="77"/>
      <c r="B3043" s="77"/>
      <c r="C3043" s="77"/>
      <c r="D3043" s="77"/>
      <c r="E3043" s="77"/>
      <c r="F3043" s="77"/>
      <c r="G3043" s="77"/>
      <c r="H3043" s="77"/>
      <c r="I3043" s="77"/>
      <c r="J3043" s="77"/>
      <c r="K3043" s="77"/>
      <c r="L3043" s="77"/>
      <c r="M3043" s="77"/>
      <c r="N3043" s="77"/>
      <c r="O3043" s="77"/>
    </row>
    <row r="3044" spans="1:15" ht="16.5" thickBot="1" x14ac:dyDescent="0.25">
      <c r="A3044" s="78" t="s">
        <v>2</v>
      </c>
      <c r="B3044" s="408"/>
      <c r="C3044" s="409"/>
      <c r="D3044" s="79" t="s">
        <v>3</v>
      </c>
      <c r="E3044" s="408"/>
      <c r="F3044" s="410"/>
      <c r="G3044" s="410"/>
      <c r="H3044" s="409"/>
      <c r="I3044" s="79" t="s">
        <v>4</v>
      </c>
      <c r="J3044" s="80"/>
      <c r="K3044" s="80"/>
      <c r="L3044" s="80" t="s">
        <v>5</v>
      </c>
      <c r="M3044" s="408"/>
      <c r="N3044" s="410"/>
      <c r="O3044" s="413"/>
    </row>
    <row r="3045" spans="1:15" ht="16.5" thickBot="1" x14ac:dyDescent="0.25">
      <c r="A3045" s="77"/>
      <c r="B3045" s="77"/>
      <c r="C3045" s="77"/>
      <c r="D3045" s="77"/>
      <c r="E3045" s="77"/>
      <c r="F3045" s="77"/>
      <c r="G3045" s="77"/>
      <c r="H3045" s="77"/>
      <c r="I3045" s="77"/>
      <c r="J3045" s="77"/>
      <c r="K3045" s="77"/>
      <c r="L3045" s="77"/>
      <c r="M3045" s="77"/>
      <c r="N3045" s="77"/>
      <c r="O3045" s="77"/>
    </row>
    <row r="3046" spans="1:15" ht="16.5" thickBot="1" x14ac:dyDescent="0.25">
      <c r="A3046" s="78" t="s">
        <v>6</v>
      </c>
      <c r="B3046" s="408"/>
      <c r="C3046" s="409"/>
      <c r="D3046" s="79" t="s">
        <v>7</v>
      </c>
      <c r="E3046" s="408"/>
      <c r="F3046" s="410"/>
      <c r="G3046" s="410"/>
      <c r="H3046" s="409"/>
      <c r="I3046" s="79" t="s">
        <v>8</v>
      </c>
      <c r="J3046" s="80"/>
      <c r="K3046" s="80"/>
      <c r="L3046" s="80" t="s">
        <v>9</v>
      </c>
      <c r="M3046" s="408"/>
      <c r="N3046" s="410"/>
      <c r="O3046" s="413"/>
    </row>
    <row r="3047" spans="1:15" ht="16.5" thickBot="1" x14ac:dyDescent="0.25">
      <c r="A3047" s="77"/>
      <c r="B3047" s="77"/>
      <c r="C3047" s="77"/>
      <c r="D3047" s="77"/>
      <c r="E3047" s="77"/>
      <c r="F3047" s="77"/>
      <c r="G3047" s="77"/>
      <c r="H3047" s="77"/>
      <c r="I3047" s="77"/>
      <c r="J3047" s="77"/>
      <c r="K3047" s="77"/>
      <c r="L3047" s="77"/>
      <c r="M3047" s="77"/>
      <c r="N3047" s="77"/>
      <c r="O3047" s="77"/>
    </row>
    <row r="3048" spans="1:15" ht="16.5" thickBot="1" x14ac:dyDescent="0.25">
      <c r="A3048" s="411" t="s">
        <v>10</v>
      </c>
      <c r="B3048" s="412"/>
      <c r="C3048" s="408" t="s">
        <v>165</v>
      </c>
      <c r="D3048" s="410"/>
      <c r="E3048" s="410"/>
      <c r="F3048" s="410"/>
      <c r="G3048" s="410"/>
      <c r="H3048" s="410"/>
      <c r="I3048" s="410"/>
      <c r="J3048" s="410"/>
      <c r="K3048" s="410"/>
      <c r="L3048" s="410"/>
      <c r="M3048" s="410"/>
      <c r="N3048" s="410"/>
      <c r="O3048" s="413"/>
    </row>
    <row r="3049" spans="1:15" ht="16.5" thickBot="1" x14ac:dyDescent="0.25">
      <c r="A3049" s="77"/>
      <c r="B3049" s="77"/>
      <c r="C3049" s="77"/>
      <c r="D3049" s="77"/>
      <c r="E3049" s="77"/>
      <c r="F3049" s="77"/>
      <c r="G3049" s="77"/>
      <c r="H3049" s="77"/>
      <c r="I3049" s="77"/>
      <c r="J3049" s="77"/>
      <c r="K3049" s="77"/>
      <c r="L3049" s="77"/>
      <c r="M3049" s="77"/>
      <c r="N3049" s="77"/>
      <c r="O3049" s="77"/>
    </row>
    <row r="3050" spans="1:15" ht="16.5" thickBot="1" x14ac:dyDescent="0.25">
      <c r="A3050" s="411" t="s">
        <v>11</v>
      </c>
      <c r="B3050" s="412"/>
      <c r="C3050" s="408" t="s">
        <v>194</v>
      </c>
      <c r="D3050" s="410"/>
      <c r="E3050" s="410"/>
      <c r="F3050" s="410"/>
      <c r="G3050" s="410"/>
      <c r="H3050" s="410"/>
      <c r="I3050" s="410"/>
      <c r="J3050" s="410"/>
      <c r="K3050" s="410"/>
      <c r="L3050" s="410"/>
      <c r="M3050" s="410"/>
      <c r="N3050" s="410"/>
      <c r="O3050" s="413"/>
    </row>
    <row r="3051" spans="1:15" ht="16.5" thickBot="1" x14ac:dyDescent="0.25">
      <c r="A3051" s="81"/>
      <c r="B3051" s="81"/>
      <c r="C3051" s="81"/>
      <c r="D3051" s="81"/>
      <c r="E3051" s="81"/>
      <c r="F3051" s="81"/>
      <c r="G3051" s="81"/>
      <c r="H3051" s="81"/>
      <c r="I3051" s="81"/>
      <c r="J3051" s="81"/>
      <c r="K3051" s="81"/>
      <c r="L3051" s="81"/>
      <c r="M3051" s="81"/>
      <c r="N3051" s="81"/>
      <c r="O3051" s="81"/>
    </row>
    <row r="3052" spans="1:15" ht="16.5" thickBot="1" x14ac:dyDescent="0.25">
      <c r="A3052" s="400" t="s">
        <v>12</v>
      </c>
      <c r="B3052" s="402" t="s">
        <v>13</v>
      </c>
      <c r="C3052" s="403"/>
      <c r="D3052" s="404" t="s">
        <v>14</v>
      </c>
      <c r="E3052" s="391" t="s">
        <v>15</v>
      </c>
      <c r="F3052" s="392"/>
      <c r="G3052" s="392"/>
      <c r="H3052" s="392"/>
      <c r="I3052" s="393"/>
      <c r="J3052" s="404" t="s">
        <v>16</v>
      </c>
      <c r="K3052" s="404" t="s">
        <v>17</v>
      </c>
      <c r="L3052" s="425" t="s">
        <v>18</v>
      </c>
      <c r="M3052" s="403"/>
      <c r="N3052" s="394" t="s">
        <v>115</v>
      </c>
      <c r="O3052" s="395"/>
    </row>
    <row r="3053" spans="1:15" ht="32.25" thickBot="1" x14ac:dyDescent="0.25">
      <c r="A3053" s="401"/>
      <c r="B3053" s="82" t="s">
        <v>19</v>
      </c>
      <c r="C3053" s="83" t="s">
        <v>20</v>
      </c>
      <c r="D3053" s="405"/>
      <c r="E3053" s="84" t="s">
        <v>21</v>
      </c>
      <c r="F3053" s="84" t="s">
        <v>22</v>
      </c>
      <c r="G3053" s="85" t="s">
        <v>23</v>
      </c>
      <c r="H3053" s="119" t="s">
        <v>24</v>
      </c>
      <c r="I3053" s="86" t="s">
        <v>25</v>
      </c>
      <c r="J3053" s="405"/>
      <c r="K3053" s="405"/>
      <c r="L3053" s="158" t="s">
        <v>26</v>
      </c>
      <c r="M3053" s="159" t="s">
        <v>27</v>
      </c>
      <c r="N3053" s="396"/>
      <c r="O3053" s="397"/>
    </row>
    <row r="3054" spans="1:15" ht="15.75" x14ac:dyDescent="0.25">
      <c r="A3054" s="122">
        <v>45666</v>
      </c>
      <c r="B3054" s="123"/>
      <c r="C3054" s="124"/>
      <c r="D3054" s="89"/>
      <c r="E3054" s="89" t="s">
        <v>270</v>
      </c>
      <c r="F3054" s="168" t="s">
        <v>265</v>
      </c>
      <c r="G3054" s="90">
        <v>3</v>
      </c>
      <c r="H3054" s="125">
        <v>105</v>
      </c>
      <c r="I3054" s="91">
        <f>H3054*G3054</f>
        <v>315</v>
      </c>
      <c r="J3054" s="92"/>
      <c r="K3054" s="161">
        <v>45666</v>
      </c>
      <c r="L3054" s="438" t="s">
        <v>269</v>
      </c>
      <c r="M3054" s="439"/>
      <c r="N3054" s="415" t="s">
        <v>202</v>
      </c>
      <c r="O3054" s="416"/>
    </row>
    <row r="3055" spans="1:15" ht="15.75" x14ac:dyDescent="0.25">
      <c r="A3055" s="122"/>
      <c r="B3055" s="123"/>
      <c r="C3055" s="124"/>
      <c r="D3055" s="89"/>
      <c r="E3055" s="100"/>
      <c r="F3055" s="100"/>
      <c r="G3055" s="90"/>
      <c r="H3055" s="125"/>
      <c r="I3055" s="91">
        <f>H3055*G3055</f>
        <v>0</v>
      </c>
      <c r="J3055" s="92"/>
      <c r="K3055" s="99"/>
      <c r="L3055" s="438"/>
      <c r="M3055" s="439"/>
      <c r="N3055" s="415"/>
      <c r="O3055" s="416"/>
    </row>
    <row r="3056" spans="1:15" ht="16.5" thickBot="1" x14ac:dyDescent="0.3">
      <c r="A3056" s="122"/>
      <c r="B3056" s="94"/>
      <c r="C3056" s="95"/>
      <c r="D3056" s="89"/>
      <c r="E3056" s="100"/>
      <c r="F3056" s="100"/>
      <c r="G3056" s="96"/>
      <c r="H3056" s="97"/>
      <c r="I3056" s="97"/>
      <c r="J3056" s="98"/>
      <c r="K3056" s="99"/>
      <c r="L3056" s="440"/>
      <c r="M3056" s="441"/>
      <c r="N3056" s="442"/>
      <c r="O3056" s="407"/>
    </row>
    <row r="3057" spans="1:15" ht="16.5" thickBot="1" x14ac:dyDescent="0.25">
      <c r="A3057" s="181" t="s">
        <v>28</v>
      </c>
      <c r="B3057" s="104"/>
      <c r="C3057" s="105"/>
      <c r="D3057" s="106">
        <f>SUM(D3054:D3056)</f>
        <v>0</v>
      </c>
      <c r="E3057" s="107"/>
      <c r="F3057" s="107"/>
      <c r="G3057" s="118">
        <f>SUM(G3054:G3056)</f>
        <v>3</v>
      </c>
      <c r="H3057" s="105"/>
      <c r="I3057" s="118">
        <f>SUM(I3054:I3056)</f>
        <v>315</v>
      </c>
      <c r="J3057" s="109">
        <f>D3057/G3057</f>
        <v>0</v>
      </c>
      <c r="K3057" s="110"/>
      <c r="L3057" s="111"/>
      <c r="M3057" s="112"/>
      <c r="N3057" s="419"/>
      <c r="O3057" s="420"/>
    </row>
    <row r="3058" spans="1:15" ht="15.75" x14ac:dyDescent="0.2">
      <c r="A3058" s="76"/>
      <c r="B3058" s="113"/>
      <c r="C3058" s="113"/>
      <c r="D3058" s="113"/>
      <c r="E3058" s="113"/>
      <c r="F3058" s="113"/>
      <c r="G3058" s="113"/>
      <c r="H3058" s="113"/>
      <c r="I3058" s="76"/>
      <c r="J3058" s="76"/>
      <c r="K3058" s="76"/>
      <c r="L3058" s="76"/>
      <c r="M3058" s="76"/>
      <c r="N3058" s="113"/>
      <c r="O3058" s="114"/>
    </row>
    <row r="3059" spans="1:15" ht="15.75" x14ac:dyDescent="0.2">
      <c r="A3059" s="126" t="s">
        <v>162</v>
      </c>
      <c r="B3059" s="127" t="s">
        <v>173</v>
      </c>
      <c r="C3059" s="113"/>
      <c r="D3059" s="113"/>
      <c r="E3059" s="113"/>
      <c r="F3059" s="113"/>
      <c r="G3059" s="113"/>
      <c r="H3059" s="113"/>
      <c r="I3059" s="76"/>
      <c r="J3059" s="76"/>
      <c r="K3059" s="76"/>
      <c r="L3059" s="76"/>
      <c r="M3059" s="76"/>
      <c r="N3059" s="113"/>
      <c r="O3059" s="114"/>
    </row>
    <row r="3060" spans="1:15" ht="15.75" x14ac:dyDescent="0.2">
      <c r="A3060" s="76"/>
      <c r="B3060" s="113"/>
      <c r="C3060" s="113"/>
      <c r="D3060" s="113"/>
      <c r="E3060" s="113"/>
      <c r="F3060" s="113"/>
      <c r="G3060" s="113"/>
      <c r="H3060" s="113"/>
      <c r="I3060" s="76"/>
      <c r="J3060" s="76"/>
      <c r="K3060" s="76"/>
      <c r="L3060" s="76"/>
      <c r="M3060" s="76"/>
      <c r="N3060" s="113"/>
      <c r="O3060" s="114"/>
    </row>
    <row r="3061" spans="1:15" ht="15.75" x14ac:dyDescent="0.2">
      <c r="A3061" s="115"/>
      <c r="B3061" s="398" t="s">
        <v>29</v>
      </c>
      <c r="C3061" s="398"/>
      <c r="D3061" s="398"/>
      <c r="E3061" s="116"/>
      <c r="F3061" s="116"/>
      <c r="G3061" s="116"/>
      <c r="H3061" s="115"/>
      <c r="I3061" s="116" t="s">
        <v>30</v>
      </c>
      <c r="J3061" s="115"/>
      <c r="K3061" s="116"/>
      <c r="L3061" s="116"/>
      <c r="M3061" s="116" t="s">
        <v>31</v>
      </c>
      <c r="N3061" s="116"/>
      <c r="O3061" s="117"/>
    </row>
    <row r="3062" spans="1:15" ht="15.75" x14ac:dyDescent="0.2">
      <c r="A3062" s="116"/>
      <c r="B3062" s="399" t="s">
        <v>185</v>
      </c>
      <c r="C3062" s="399"/>
      <c r="D3062" s="399"/>
      <c r="E3062" s="76"/>
      <c r="F3062" s="76"/>
      <c r="G3062" s="76"/>
      <c r="H3062" s="115"/>
      <c r="I3062" s="76" t="s">
        <v>199</v>
      </c>
      <c r="J3062" s="115"/>
      <c r="K3062" s="76"/>
      <c r="L3062" s="76"/>
      <c r="M3062" s="76" t="s">
        <v>182</v>
      </c>
      <c r="N3062" s="76"/>
      <c r="O3062" s="117"/>
    </row>
    <row r="3063" spans="1:15" ht="15.75" x14ac:dyDescent="0.2">
      <c r="A3063" s="399" t="s">
        <v>183</v>
      </c>
      <c r="B3063" s="399"/>
      <c r="C3063" s="399"/>
      <c r="D3063" s="399"/>
      <c r="E3063" s="399"/>
      <c r="F3063" s="76"/>
      <c r="G3063" s="76"/>
      <c r="H3063" s="115"/>
      <c r="I3063" s="76" t="s">
        <v>201</v>
      </c>
      <c r="J3063" s="115"/>
      <c r="K3063" s="76"/>
      <c r="L3063" s="76"/>
      <c r="M3063" s="76" t="s">
        <v>124</v>
      </c>
      <c r="N3063" s="76"/>
      <c r="O3063" s="117"/>
    </row>
    <row r="3069" spans="1:15" ht="15.75" x14ac:dyDescent="0.2">
      <c r="A3069" s="399" t="s">
        <v>125</v>
      </c>
      <c r="B3069" s="399"/>
      <c r="C3069" s="399"/>
      <c r="D3069" s="399"/>
      <c r="E3069" s="399"/>
      <c r="F3069" s="399"/>
      <c r="G3069" s="399"/>
      <c r="H3069" s="399"/>
      <c r="I3069" s="399"/>
      <c r="J3069" s="399"/>
      <c r="K3069" s="399"/>
      <c r="L3069" s="399"/>
      <c r="M3069" s="399"/>
      <c r="N3069" s="399"/>
      <c r="O3069" s="399"/>
    </row>
    <row r="3070" spans="1:15" ht="15.75" x14ac:dyDescent="0.2">
      <c r="A3070" s="399" t="s">
        <v>1</v>
      </c>
      <c r="B3070" s="399"/>
      <c r="C3070" s="399"/>
      <c r="D3070" s="399"/>
      <c r="E3070" s="399"/>
      <c r="F3070" s="399"/>
      <c r="G3070" s="399"/>
      <c r="H3070" s="399"/>
      <c r="I3070" s="399"/>
      <c r="J3070" s="399"/>
      <c r="K3070" s="399"/>
      <c r="L3070" s="399"/>
      <c r="M3070" s="399"/>
      <c r="N3070" s="399"/>
      <c r="O3070" s="399"/>
    </row>
    <row r="3071" spans="1:15" ht="15.75" x14ac:dyDescent="0.2">
      <c r="A3071" s="399"/>
      <c r="B3071" s="399"/>
      <c r="C3071" s="399"/>
      <c r="D3071" s="399"/>
      <c r="E3071" s="399"/>
      <c r="F3071" s="399"/>
      <c r="G3071" s="399"/>
      <c r="H3071" s="399"/>
      <c r="I3071" s="399"/>
      <c r="J3071" s="399"/>
      <c r="K3071" s="399"/>
      <c r="L3071" s="399"/>
      <c r="M3071" s="399"/>
      <c r="N3071" s="399"/>
      <c r="O3071" s="399"/>
    </row>
    <row r="3072" spans="1:15" ht="15.75" x14ac:dyDescent="0.2">
      <c r="A3072" s="421" t="s">
        <v>256</v>
      </c>
      <c r="B3072" s="421"/>
      <c r="C3072" s="421"/>
      <c r="D3072" s="421"/>
      <c r="E3072" s="421"/>
      <c r="F3072" s="421"/>
      <c r="G3072" s="421"/>
      <c r="H3072" s="421"/>
      <c r="I3072" s="421"/>
      <c r="J3072" s="421"/>
      <c r="K3072" s="421"/>
      <c r="L3072" s="421"/>
      <c r="M3072" s="421"/>
      <c r="N3072" s="421"/>
      <c r="O3072" s="421"/>
    </row>
    <row r="3073" spans="1:15" ht="15.75" x14ac:dyDescent="0.2">
      <c r="A3073" s="77"/>
      <c r="B3073" s="77"/>
      <c r="C3073" s="77"/>
      <c r="D3073" s="77"/>
      <c r="E3073" s="77"/>
      <c r="F3073" s="77"/>
      <c r="G3073" s="77"/>
      <c r="H3073" s="77"/>
      <c r="I3073" s="77"/>
      <c r="J3073" s="77"/>
      <c r="K3073" s="77"/>
      <c r="L3073" s="77"/>
      <c r="M3073" s="77"/>
      <c r="N3073" s="77"/>
      <c r="O3073" s="77"/>
    </row>
    <row r="3074" spans="1:15" ht="16.5" thickBot="1" x14ac:dyDescent="0.25">
      <c r="A3074" s="77"/>
      <c r="B3074" s="77"/>
      <c r="C3074" s="77"/>
      <c r="D3074" s="77"/>
      <c r="E3074" s="77"/>
      <c r="F3074" s="77"/>
      <c r="G3074" s="77"/>
      <c r="H3074" s="77"/>
      <c r="I3074" s="77"/>
      <c r="J3074" s="77"/>
      <c r="K3074" s="77"/>
      <c r="L3074" s="77"/>
      <c r="M3074" s="77"/>
      <c r="N3074" s="77"/>
      <c r="O3074" s="77"/>
    </row>
    <row r="3075" spans="1:15" ht="16.5" thickBot="1" x14ac:dyDescent="0.25">
      <c r="A3075" s="78" t="s">
        <v>2</v>
      </c>
      <c r="B3075" s="408"/>
      <c r="C3075" s="409"/>
      <c r="D3075" s="79" t="s">
        <v>3</v>
      </c>
      <c r="E3075" s="408"/>
      <c r="F3075" s="410"/>
      <c r="G3075" s="410"/>
      <c r="H3075" s="409"/>
      <c r="I3075" s="79" t="s">
        <v>4</v>
      </c>
      <c r="J3075" s="80"/>
      <c r="K3075" s="80"/>
      <c r="L3075" s="80" t="s">
        <v>5</v>
      </c>
      <c r="M3075" s="408"/>
      <c r="N3075" s="410"/>
      <c r="O3075" s="413"/>
    </row>
    <row r="3076" spans="1:15" ht="16.5" thickBot="1" x14ac:dyDescent="0.25">
      <c r="A3076" s="77"/>
      <c r="B3076" s="77"/>
      <c r="C3076" s="77"/>
      <c r="D3076" s="77"/>
      <c r="E3076" s="77"/>
      <c r="F3076" s="77"/>
      <c r="G3076" s="77"/>
      <c r="H3076" s="77"/>
      <c r="I3076" s="77"/>
      <c r="J3076" s="77"/>
      <c r="K3076" s="77"/>
      <c r="L3076" s="77"/>
      <c r="M3076" s="77"/>
      <c r="N3076" s="77"/>
      <c r="O3076" s="77"/>
    </row>
    <row r="3077" spans="1:15" ht="16.5" thickBot="1" x14ac:dyDescent="0.25">
      <c r="A3077" s="78" t="s">
        <v>6</v>
      </c>
      <c r="B3077" s="408"/>
      <c r="C3077" s="409"/>
      <c r="D3077" s="79" t="s">
        <v>7</v>
      </c>
      <c r="E3077" s="408"/>
      <c r="F3077" s="410"/>
      <c r="G3077" s="410"/>
      <c r="H3077" s="409"/>
      <c r="I3077" s="79" t="s">
        <v>8</v>
      </c>
      <c r="J3077" s="80"/>
      <c r="K3077" s="80"/>
      <c r="L3077" s="80" t="s">
        <v>9</v>
      </c>
      <c r="M3077" s="408"/>
      <c r="N3077" s="410"/>
      <c r="O3077" s="413"/>
    </row>
    <row r="3078" spans="1:15" ht="16.5" thickBot="1" x14ac:dyDescent="0.25">
      <c r="A3078" s="77"/>
      <c r="B3078" s="77"/>
      <c r="C3078" s="77"/>
      <c r="D3078" s="77"/>
      <c r="E3078" s="77"/>
      <c r="F3078" s="77"/>
      <c r="G3078" s="77"/>
      <c r="H3078" s="77"/>
      <c r="I3078" s="77"/>
      <c r="J3078" s="77"/>
      <c r="K3078" s="77"/>
      <c r="L3078" s="77"/>
      <c r="M3078" s="77"/>
      <c r="N3078" s="77"/>
      <c r="O3078" s="77"/>
    </row>
    <row r="3079" spans="1:15" ht="16.5" thickBot="1" x14ac:dyDescent="0.25">
      <c r="A3079" s="411" t="s">
        <v>10</v>
      </c>
      <c r="B3079" s="412"/>
      <c r="C3079" s="408" t="s">
        <v>165</v>
      </c>
      <c r="D3079" s="410"/>
      <c r="E3079" s="410"/>
      <c r="F3079" s="410"/>
      <c r="G3079" s="410"/>
      <c r="H3079" s="410"/>
      <c r="I3079" s="410"/>
      <c r="J3079" s="410"/>
      <c r="K3079" s="410"/>
      <c r="L3079" s="410"/>
      <c r="M3079" s="410"/>
      <c r="N3079" s="410"/>
      <c r="O3079" s="413"/>
    </row>
    <row r="3080" spans="1:15" ht="16.5" thickBot="1" x14ac:dyDescent="0.25">
      <c r="A3080" s="77"/>
      <c r="B3080" s="77"/>
      <c r="C3080" s="77"/>
      <c r="D3080" s="77"/>
      <c r="E3080" s="77"/>
      <c r="F3080" s="77"/>
      <c r="G3080" s="77"/>
      <c r="H3080" s="77"/>
      <c r="I3080" s="77"/>
      <c r="J3080" s="77"/>
      <c r="K3080" s="77"/>
      <c r="L3080" s="77"/>
      <c r="M3080" s="77"/>
      <c r="N3080" s="77"/>
      <c r="O3080" s="77"/>
    </row>
    <row r="3081" spans="1:15" ht="16.5" thickBot="1" x14ac:dyDescent="0.25">
      <c r="A3081" s="411" t="s">
        <v>11</v>
      </c>
      <c r="B3081" s="412"/>
      <c r="C3081" s="408" t="s">
        <v>194</v>
      </c>
      <c r="D3081" s="410"/>
      <c r="E3081" s="410"/>
      <c r="F3081" s="410"/>
      <c r="G3081" s="410"/>
      <c r="H3081" s="410"/>
      <c r="I3081" s="410"/>
      <c r="J3081" s="410"/>
      <c r="K3081" s="410"/>
      <c r="L3081" s="410"/>
      <c r="M3081" s="410"/>
      <c r="N3081" s="410"/>
      <c r="O3081" s="413"/>
    </row>
    <row r="3082" spans="1:15" ht="16.5" thickBot="1" x14ac:dyDescent="0.25">
      <c r="A3082" s="81"/>
      <c r="B3082" s="81"/>
      <c r="C3082" s="81"/>
      <c r="D3082" s="81"/>
      <c r="E3082" s="81"/>
      <c r="F3082" s="81"/>
      <c r="G3082" s="81"/>
      <c r="H3082" s="81"/>
      <c r="I3082" s="81"/>
      <c r="J3082" s="81"/>
      <c r="K3082" s="81"/>
      <c r="L3082" s="81"/>
      <c r="M3082" s="81"/>
      <c r="N3082" s="81"/>
      <c r="O3082" s="81"/>
    </row>
    <row r="3083" spans="1:15" ht="16.5" thickBot="1" x14ac:dyDescent="0.25">
      <c r="A3083" s="400" t="s">
        <v>12</v>
      </c>
      <c r="B3083" s="402" t="s">
        <v>13</v>
      </c>
      <c r="C3083" s="403"/>
      <c r="D3083" s="404" t="s">
        <v>14</v>
      </c>
      <c r="E3083" s="391" t="s">
        <v>15</v>
      </c>
      <c r="F3083" s="392"/>
      <c r="G3083" s="392"/>
      <c r="H3083" s="392"/>
      <c r="I3083" s="393"/>
      <c r="J3083" s="404" t="s">
        <v>16</v>
      </c>
      <c r="K3083" s="404" t="s">
        <v>17</v>
      </c>
      <c r="L3083" s="425" t="s">
        <v>18</v>
      </c>
      <c r="M3083" s="403"/>
      <c r="N3083" s="394" t="s">
        <v>115</v>
      </c>
      <c r="O3083" s="395"/>
    </row>
    <row r="3084" spans="1:15" ht="32.25" thickBot="1" x14ac:dyDescent="0.25">
      <c r="A3084" s="401"/>
      <c r="B3084" s="82" t="s">
        <v>19</v>
      </c>
      <c r="C3084" s="83" t="s">
        <v>20</v>
      </c>
      <c r="D3084" s="405"/>
      <c r="E3084" s="84" t="s">
        <v>21</v>
      </c>
      <c r="F3084" s="84" t="s">
        <v>22</v>
      </c>
      <c r="G3084" s="85" t="s">
        <v>23</v>
      </c>
      <c r="H3084" s="119" t="s">
        <v>24</v>
      </c>
      <c r="I3084" s="86" t="s">
        <v>25</v>
      </c>
      <c r="J3084" s="405"/>
      <c r="K3084" s="405"/>
      <c r="L3084" s="158" t="s">
        <v>26</v>
      </c>
      <c r="M3084" s="159" t="s">
        <v>27</v>
      </c>
      <c r="N3084" s="396"/>
      <c r="O3084" s="397"/>
    </row>
    <row r="3085" spans="1:15" ht="15.75" x14ac:dyDescent="0.2">
      <c r="A3085" s="426">
        <v>45723</v>
      </c>
      <c r="B3085" s="429"/>
      <c r="C3085" s="432"/>
      <c r="D3085" s="435"/>
      <c r="E3085" s="443" t="s">
        <v>460</v>
      </c>
      <c r="F3085" s="446" t="s">
        <v>454</v>
      </c>
      <c r="G3085" s="90">
        <v>3</v>
      </c>
      <c r="H3085" s="125">
        <v>60</v>
      </c>
      <c r="I3085" s="91">
        <f>H3085*G3085</f>
        <v>180</v>
      </c>
      <c r="J3085" s="443"/>
      <c r="K3085" s="449">
        <v>45723</v>
      </c>
      <c r="L3085" s="452" t="s">
        <v>461</v>
      </c>
      <c r="M3085" s="453"/>
      <c r="N3085" s="458" t="s">
        <v>202</v>
      </c>
      <c r="O3085" s="459"/>
    </row>
    <row r="3086" spans="1:15" ht="15.75" x14ac:dyDescent="0.2">
      <c r="A3086" s="427"/>
      <c r="B3086" s="430"/>
      <c r="C3086" s="433"/>
      <c r="D3086" s="436"/>
      <c r="E3086" s="444"/>
      <c r="F3086" s="447"/>
      <c r="G3086" s="90">
        <v>4</v>
      </c>
      <c r="H3086" s="125">
        <v>90</v>
      </c>
      <c r="I3086" s="91">
        <f>H3086*G3086</f>
        <v>360</v>
      </c>
      <c r="J3086" s="444"/>
      <c r="K3086" s="450"/>
      <c r="L3086" s="454"/>
      <c r="M3086" s="455"/>
      <c r="N3086" s="460"/>
      <c r="O3086" s="461"/>
    </row>
    <row r="3087" spans="1:15" ht="16.5" thickBot="1" x14ac:dyDescent="0.25">
      <c r="A3087" s="428"/>
      <c r="B3087" s="431"/>
      <c r="C3087" s="434"/>
      <c r="D3087" s="437"/>
      <c r="E3087" s="445"/>
      <c r="F3087" s="448"/>
      <c r="G3087" s="96">
        <v>4</v>
      </c>
      <c r="H3087" s="97">
        <v>135</v>
      </c>
      <c r="I3087" s="91">
        <f>H3087*G3087</f>
        <v>540</v>
      </c>
      <c r="J3087" s="445"/>
      <c r="K3087" s="451"/>
      <c r="L3087" s="456"/>
      <c r="M3087" s="457"/>
      <c r="N3087" s="462"/>
      <c r="O3087" s="463"/>
    </row>
    <row r="3088" spans="1:15" ht="16.5" thickBot="1" x14ac:dyDescent="0.25">
      <c r="A3088" s="229" t="s">
        <v>28</v>
      </c>
      <c r="B3088" s="104"/>
      <c r="C3088" s="105"/>
      <c r="D3088" s="106">
        <f>SUM(D3085:D3087)</f>
        <v>0</v>
      </c>
      <c r="E3088" s="107"/>
      <c r="F3088" s="107"/>
      <c r="G3088" s="118">
        <f>SUM(G3085:G3087)</f>
        <v>11</v>
      </c>
      <c r="H3088" s="105"/>
      <c r="I3088" s="118">
        <f>SUM(I3085:I3087)</f>
        <v>1080</v>
      </c>
      <c r="J3088" s="109">
        <f>D3088/G3088</f>
        <v>0</v>
      </c>
      <c r="K3088" s="110"/>
      <c r="L3088" s="111"/>
      <c r="M3088" s="112"/>
      <c r="N3088" s="419"/>
      <c r="O3088" s="420"/>
    </row>
    <row r="3089" spans="1:15" ht="15.75" x14ac:dyDescent="0.2">
      <c r="A3089" s="76"/>
      <c r="B3089" s="113"/>
      <c r="C3089" s="113"/>
      <c r="D3089" s="113"/>
      <c r="E3089" s="113"/>
      <c r="F3089" s="113"/>
      <c r="G3089" s="113"/>
      <c r="H3089" s="113"/>
      <c r="I3089" s="76"/>
      <c r="J3089" s="76"/>
      <c r="K3089" s="76"/>
      <c r="L3089" s="76"/>
      <c r="M3089" s="76"/>
      <c r="N3089" s="113"/>
      <c r="O3089" s="114"/>
    </row>
    <row r="3090" spans="1:15" ht="15.75" x14ac:dyDescent="0.2">
      <c r="A3090" s="126" t="s">
        <v>162</v>
      </c>
      <c r="B3090" s="127" t="s">
        <v>173</v>
      </c>
      <c r="C3090" s="113"/>
      <c r="D3090" s="113"/>
      <c r="E3090" s="113"/>
      <c r="F3090" s="113"/>
      <c r="G3090" s="113"/>
      <c r="H3090" s="113"/>
      <c r="I3090" s="76"/>
      <c r="J3090" s="76"/>
      <c r="K3090" s="76"/>
      <c r="L3090" s="76"/>
      <c r="M3090" s="76"/>
      <c r="N3090" s="113"/>
      <c r="O3090" s="114"/>
    </row>
    <row r="3091" spans="1:15" ht="15.75" x14ac:dyDescent="0.2">
      <c r="A3091" s="76"/>
      <c r="B3091" s="113"/>
      <c r="C3091" s="113"/>
      <c r="D3091" s="113"/>
      <c r="E3091" s="113"/>
      <c r="F3091" s="113"/>
      <c r="G3091" s="113"/>
      <c r="H3091" s="113"/>
      <c r="I3091" s="76"/>
      <c r="J3091" s="76"/>
      <c r="K3091" s="76"/>
      <c r="L3091" s="76"/>
      <c r="M3091" s="76"/>
      <c r="N3091" s="113"/>
      <c r="O3091" s="114"/>
    </row>
    <row r="3092" spans="1:15" ht="15.75" x14ac:dyDescent="0.2">
      <c r="A3092" s="115"/>
      <c r="B3092" s="398" t="s">
        <v>29</v>
      </c>
      <c r="C3092" s="398"/>
      <c r="D3092" s="398"/>
      <c r="E3092" s="116"/>
      <c r="F3092" s="116"/>
      <c r="G3092" s="116"/>
      <c r="H3092" s="115"/>
      <c r="I3092" s="116" t="s">
        <v>30</v>
      </c>
      <c r="J3092" s="115"/>
      <c r="K3092" s="116"/>
      <c r="L3092" s="116"/>
      <c r="M3092" s="116" t="s">
        <v>31</v>
      </c>
      <c r="N3092" s="116"/>
      <c r="O3092" s="117"/>
    </row>
    <row r="3093" spans="1:15" ht="15.75" x14ac:dyDescent="0.2">
      <c r="A3093" s="116"/>
      <c r="B3093" s="399" t="s">
        <v>185</v>
      </c>
      <c r="C3093" s="399"/>
      <c r="D3093" s="399"/>
      <c r="E3093" s="76"/>
      <c r="F3093" s="76"/>
      <c r="G3093" s="76"/>
      <c r="H3093" s="115"/>
      <c r="I3093" s="76" t="s">
        <v>388</v>
      </c>
      <c r="J3093" s="115"/>
      <c r="K3093" s="76"/>
      <c r="L3093" s="76"/>
      <c r="M3093" s="76" t="s">
        <v>182</v>
      </c>
      <c r="N3093" s="76"/>
      <c r="O3093" s="117"/>
    </row>
    <row r="3094" spans="1:15" ht="15.75" x14ac:dyDescent="0.2">
      <c r="A3094" s="399" t="s">
        <v>183</v>
      </c>
      <c r="B3094" s="399"/>
      <c r="C3094" s="399"/>
      <c r="D3094" s="399"/>
      <c r="E3094" s="399"/>
      <c r="F3094" s="76"/>
      <c r="G3094" s="76"/>
      <c r="H3094" s="115"/>
      <c r="I3094" s="76" t="s">
        <v>201</v>
      </c>
      <c r="J3094" s="115"/>
      <c r="K3094" s="76"/>
      <c r="L3094" s="76"/>
      <c r="M3094" s="76" t="s">
        <v>124</v>
      </c>
      <c r="N3094" s="76"/>
      <c r="O3094" s="117"/>
    </row>
    <row r="3099" spans="1:15" ht="15.75" x14ac:dyDescent="0.2">
      <c r="A3099" s="399" t="s">
        <v>125</v>
      </c>
      <c r="B3099" s="399"/>
      <c r="C3099" s="399"/>
      <c r="D3099" s="399"/>
      <c r="E3099" s="399"/>
      <c r="F3099" s="399"/>
      <c r="G3099" s="399"/>
      <c r="H3099" s="399"/>
      <c r="I3099" s="399"/>
      <c r="J3099" s="399"/>
      <c r="K3099" s="399"/>
      <c r="L3099" s="399"/>
      <c r="M3099" s="399"/>
      <c r="N3099" s="399"/>
      <c r="O3099" s="399"/>
    </row>
    <row r="3100" spans="1:15" ht="15.75" x14ac:dyDescent="0.2">
      <c r="A3100" s="399" t="s">
        <v>1</v>
      </c>
      <c r="B3100" s="399"/>
      <c r="C3100" s="399"/>
      <c r="D3100" s="399"/>
      <c r="E3100" s="399"/>
      <c r="F3100" s="399"/>
      <c r="G3100" s="399"/>
      <c r="H3100" s="399"/>
      <c r="I3100" s="399"/>
      <c r="J3100" s="399"/>
      <c r="K3100" s="399"/>
      <c r="L3100" s="399"/>
      <c r="M3100" s="399"/>
      <c r="N3100" s="399"/>
      <c r="O3100" s="399"/>
    </row>
    <row r="3101" spans="1:15" ht="15.75" x14ac:dyDescent="0.2">
      <c r="A3101" s="399"/>
      <c r="B3101" s="399"/>
      <c r="C3101" s="399"/>
      <c r="D3101" s="399"/>
      <c r="E3101" s="399"/>
      <c r="F3101" s="399"/>
      <c r="G3101" s="399"/>
      <c r="H3101" s="399"/>
      <c r="I3101" s="399"/>
      <c r="J3101" s="399"/>
      <c r="K3101" s="399"/>
      <c r="L3101" s="399"/>
      <c r="M3101" s="399"/>
      <c r="N3101" s="399"/>
      <c r="O3101" s="399"/>
    </row>
    <row r="3102" spans="1:15" ht="15.75" x14ac:dyDescent="0.2">
      <c r="A3102" s="421" t="s">
        <v>207</v>
      </c>
      <c r="B3102" s="421"/>
      <c r="C3102" s="421"/>
      <c r="D3102" s="421"/>
      <c r="E3102" s="421"/>
      <c r="F3102" s="421"/>
      <c r="G3102" s="421"/>
      <c r="H3102" s="421"/>
      <c r="I3102" s="421"/>
      <c r="J3102" s="421"/>
      <c r="K3102" s="421"/>
      <c r="L3102" s="421"/>
      <c r="M3102" s="421"/>
      <c r="N3102" s="421"/>
      <c r="O3102" s="421"/>
    </row>
    <row r="3103" spans="1:15" ht="15.75" x14ac:dyDescent="0.2">
      <c r="A3103" s="77"/>
      <c r="B3103" s="77"/>
      <c r="C3103" s="77"/>
      <c r="D3103" s="77"/>
      <c r="E3103" s="77"/>
      <c r="F3103" s="77"/>
      <c r="G3103" s="77"/>
      <c r="H3103" s="77"/>
      <c r="I3103" s="77"/>
      <c r="J3103" s="77"/>
      <c r="K3103" s="77"/>
      <c r="L3103" s="77"/>
      <c r="M3103" s="77"/>
      <c r="N3103" s="77"/>
      <c r="O3103" s="77"/>
    </row>
    <row r="3104" spans="1:15" ht="16.5" thickBot="1" x14ac:dyDescent="0.25">
      <c r="A3104" s="77"/>
      <c r="B3104" s="77"/>
      <c r="C3104" s="77"/>
      <c r="D3104" s="77"/>
      <c r="E3104" s="77"/>
      <c r="F3104" s="77"/>
      <c r="G3104" s="77"/>
      <c r="H3104" s="77"/>
      <c r="I3104" s="77"/>
      <c r="J3104" s="77"/>
      <c r="K3104" s="77"/>
      <c r="L3104" s="77"/>
      <c r="M3104" s="77"/>
      <c r="N3104" s="77"/>
      <c r="O3104" s="77"/>
    </row>
    <row r="3105" spans="1:15" ht="16.5" thickBot="1" x14ac:dyDescent="0.25">
      <c r="A3105" s="78" t="s">
        <v>2</v>
      </c>
      <c r="B3105" s="408" t="s">
        <v>130</v>
      </c>
      <c r="C3105" s="409"/>
      <c r="D3105" s="79" t="s">
        <v>3</v>
      </c>
      <c r="E3105" s="408">
        <v>1997</v>
      </c>
      <c r="F3105" s="410"/>
      <c r="G3105" s="410"/>
      <c r="H3105" s="409"/>
      <c r="I3105" s="79" t="s">
        <v>4</v>
      </c>
      <c r="J3105" s="80" t="s">
        <v>163</v>
      </c>
      <c r="K3105" s="80"/>
      <c r="L3105" s="80" t="s">
        <v>5</v>
      </c>
      <c r="M3105" s="408" t="s">
        <v>159</v>
      </c>
      <c r="N3105" s="410"/>
      <c r="O3105" s="413"/>
    </row>
    <row r="3106" spans="1:15" ht="16.5" thickBot="1" x14ac:dyDescent="0.25">
      <c r="A3106" s="77"/>
      <c r="B3106" s="77"/>
      <c r="C3106" s="77"/>
      <c r="D3106" s="77"/>
      <c r="E3106" s="77"/>
      <c r="F3106" s="77"/>
      <c r="G3106" s="77"/>
      <c r="H3106" s="77"/>
      <c r="I3106" s="77"/>
      <c r="J3106" s="77"/>
      <c r="K3106" s="77"/>
      <c r="L3106" s="77"/>
      <c r="M3106" s="77"/>
      <c r="N3106" s="77"/>
      <c r="O3106" s="77"/>
    </row>
    <row r="3107" spans="1:15" ht="16.5" thickBot="1" x14ac:dyDescent="0.25">
      <c r="A3107" s="78" t="s">
        <v>6</v>
      </c>
      <c r="B3107" s="408" t="s">
        <v>127</v>
      </c>
      <c r="C3107" s="409"/>
      <c r="D3107" s="79" t="s">
        <v>7</v>
      </c>
      <c r="E3107" s="408" t="s">
        <v>128</v>
      </c>
      <c r="F3107" s="410"/>
      <c r="G3107" s="410"/>
      <c r="H3107" s="409"/>
      <c r="I3107" s="79" t="s">
        <v>8</v>
      </c>
      <c r="J3107" s="80">
        <v>1</v>
      </c>
      <c r="K3107" s="80"/>
      <c r="L3107" s="80" t="s">
        <v>9</v>
      </c>
      <c r="M3107" s="408" t="s">
        <v>129</v>
      </c>
      <c r="N3107" s="410"/>
      <c r="O3107" s="413"/>
    </row>
    <row r="3108" spans="1:15" ht="16.5" thickBot="1" x14ac:dyDescent="0.25">
      <c r="A3108" s="77"/>
      <c r="B3108" s="77"/>
      <c r="C3108" s="77"/>
      <c r="D3108" s="77"/>
      <c r="E3108" s="77"/>
      <c r="F3108" s="77"/>
      <c r="G3108" s="77"/>
      <c r="H3108" s="77"/>
      <c r="I3108" s="77"/>
      <c r="J3108" s="77"/>
      <c r="K3108" s="77"/>
      <c r="L3108" s="77"/>
      <c r="M3108" s="77"/>
      <c r="N3108" s="77"/>
      <c r="O3108" s="77"/>
    </row>
    <row r="3109" spans="1:15" ht="16.5" thickBot="1" x14ac:dyDescent="0.25">
      <c r="A3109" s="411" t="s">
        <v>10</v>
      </c>
      <c r="B3109" s="412"/>
      <c r="C3109" s="408" t="s">
        <v>165</v>
      </c>
      <c r="D3109" s="410"/>
      <c r="E3109" s="410"/>
      <c r="F3109" s="410"/>
      <c r="G3109" s="410"/>
      <c r="H3109" s="410"/>
      <c r="I3109" s="410"/>
      <c r="J3109" s="410"/>
      <c r="K3109" s="410"/>
      <c r="L3109" s="410"/>
      <c r="M3109" s="410"/>
      <c r="N3109" s="410"/>
      <c r="O3109" s="413"/>
    </row>
    <row r="3110" spans="1:15" ht="16.5" thickBot="1" x14ac:dyDescent="0.25">
      <c r="A3110" s="77"/>
      <c r="B3110" s="77"/>
      <c r="C3110" s="77"/>
      <c r="D3110" s="77"/>
      <c r="E3110" s="77"/>
      <c r="F3110" s="77"/>
      <c r="G3110" s="77"/>
      <c r="H3110" s="77"/>
      <c r="I3110" s="77"/>
      <c r="J3110" s="77"/>
      <c r="K3110" s="77"/>
      <c r="L3110" s="77"/>
      <c r="M3110" s="77"/>
      <c r="N3110" s="77"/>
      <c r="O3110" s="77"/>
    </row>
    <row r="3111" spans="1:15" ht="16.5" thickBot="1" x14ac:dyDescent="0.25">
      <c r="A3111" s="411" t="s">
        <v>11</v>
      </c>
      <c r="B3111" s="412"/>
      <c r="C3111" s="408" t="s">
        <v>194</v>
      </c>
      <c r="D3111" s="410"/>
      <c r="E3111" s="410"/>
      <c r="F3111" s="410"/>
      <c r="G3111" s="410"/>
      <c r="H3111" s="410"/>
      <c r="I3111" s="410"/>
      <c r="J3111" s="410"/>
      <c r="K3111" s="410"/>
      <c r="L3111" s="410"/>
      <c r="M3111" s="410"/>
      <c r="N3111" s="410"/>
      <c r="O3111" s="413"/>
    </row>
    <row r="3112" spans="1:15" ht="16.5" thickBot="1" x14ac:dyDescent="0.25">
      <c r="A3112" s="81"/>
      <c r="B3112" s="81"/>
      <c r="C3112" s="81"/>
      <c r="D3112" s="81"/>
      <c r="E3112" s="81"/>
      <c r="F3112" s="81"/>
      <c r="G3112" s="81"/>
      <c r="H3112" s="81"/>
      <c r="I3112" s="81"/>
      <c r="J3112" s="81"/>
      <c r="K3112" s="81"/>
      <c r="L3112" s="81"/>
      <c r="M3112" s="81"/>
      <c r="N3112" s="81"/>
      <c r="O3112" s="81"/>
    </row>
    <row r="3113" spans="1:15" ht="16.5" thickBot="1" x14ac:dyDescent="0.25">
      <c r="A3113" s="400" t="s">
        <v>12</v>
      </c>
      <c r="B3113" s="402" t="s">
        <v>13</v>
      </c>
      <c r="C3113" s="403"/>
      <c r="D3113" s="404" t="s">
        <v>14</v>
      </c>
      <c r="E3113" s="391" t="s">
        <v>15</v>
      </c>
      <c r="F3113" s="392"/>
      <c r="G3113" s="392"/>
      <c r="H3113" s="392"/>
      <c r="I3113" s="393"/>
      <c r="J3113" s="404" t="s">
        <v>16</v>
      </c>
      <c r="K3113" s="404" t="s">
        <v>17</v>
      </c>
      <c r="L3113" s="402" t="s">
        <v>18</v>
      </c>
      <c r="M3113" s="403"/>
      <c r="N3113" s="394" t="s">
        <v>115</v>
      </c>
      <c r="O3113" s="395"/>
    </row>
    <row r="3114" spans="1:15" ht="32.25" thickBot="1" x14ac:dyDescent="0.25">
      <c r="A3114" s="422"/>
      <c r="B3114" s="82" t="s">
        <v>19</v>
      </c>
      <c r="C3114" s="83" t="s">
        <v>20</v>
      </c>
      <c r="D3114" s="405"/>
      <c r="E3114" s="84" t="s">
        <v>21</v>
      </c>
      <c r="F3114" s="84" t="s">
        <v>22</v>
      </c>
      <c r="G3114" s="85" t="s">
        <v>23</v>
      </c>
      <c r="H3114" s="119" t="s">
        <v>24</v>
      </c>
      <c r="I3114" s="86" t="s">
        <v>25</v>
      </c>
      <c r="J3114" s="405"/>
      <c r="K3114" s="405"/>
      <c r="L3114" s="87" t="s">
        <v>26</v>
      </c>
      <c r="M3114" s="88" t="s">
        <v>27</v>
      </c>
      <c r="N3114" s="396"/>
      <c r="O3114" s="397"/>
    </row>
    <row r="3115" spans="1:15" ht="15.75" x14ac:dyDescent="0.2">
      <c r="A3115" s="154">
        <v>45069</v>
      </c>
      <c r="B3115" s="152"/>
      <c r="C3115" s="152">
        <v>525120</v>
      </c>
      <c r="D3115" s="141"/>
      <c r="E3115" s="142"/>
      <c r="F3115" s="142"/>
      <c r="G3115" s="142"/>
      <c r="H3115" s="143"/>
      <c r="I3115" s="147"/>
      <c r="J3115" s="144"/>
      <c r="K3115" s="145"/>
      <c r="L3115" s="146"/>
      <c r="M3115" s="137"/>
      <c r="N3115" s="423"/>
      <c r="O3115" s="424"/>
    </row>
    <row r="3116" spans="1:15" ht="15.75" x14ac:dyDescent="0.2">
      <c r="A3116" s="154">
        <v>45033</v>
      </c>
      <c r="B3116" s="152">
        <v>525120</v>
      </c>
      <c r="C3116" s="152">
        <v>525297</v>
      </c>
      <c r="D3116" s="141">
        <f>+C3116-B3116</f>
        <v>177</v>
      </c>
      <c r="E3116" s="96" t="s">
        <v>211</v>
      </c>
      <c r="F3116" s="96" t="s">
        <v>210</v>
      </c>
      <c r="G3116" s="142">
        <v>47.578899999999997</v>
      </c>
      <c r="H3116" s="143">
        <v>23.75</v>
      </c>
      <c r="I3116" s="147">
        <f>H3116*G3116</f>
        <v>1129.998875</v>
      </c>
      <c r="J3116" s="144">
        <f>D3116/G3116</f>
        <v>3.7201364470384983</v>
      </c>
      <c r="K3116" s="145">
        <v>45069</v>
      </c>
      <c r="L3116" s="146" t="s">
        <v>150</v>
      </c>
      <c r="M3116" s="146" t="s">
        <v>150</v>
      </c>
      <c r="N3116" s="406" t="s">
        <v>208</v>
      </c>
      <c r="O3116" s="407"/>
    </row>
    <row r="3117" spans="1:15" ht="15.75" x14ac:dyDescent="0.2">
      <c r="A3117" s="154"/>
      <c r="B3117" s="140"/>
      <c r="C3117" s="140"/>
      <c r="D3117" s="141"/>
      <c r="E3117" s="96"/>
      <c r="F3117" s="96"/>
      <c r="G3117" s="142"/>
      <c r="H3117" s="143"/>
      <c r="I3117" s="147"/>
      <c r="J3117" s="144"/>
      <c r="K3117" s="145"/>
      <c r="L3117" s="146"/>
      <c r="M3117" s="100"/>
      <c r="N3117" s="415"/>
      <c r="O3117" s="416"/>
    </row>
    <row r="3118" spans="1:15" ht="15.75" x14ac:dyDescent="0.2">
      <c r="A3118" s="154"/>
      <c r="B3118" s="140"/>
      <c r="C3118" s="140"/>
      <c r="D3118" s="141"/>
      <c r="E3118" s="96"/>
      <c r="F3118" s="96"/>
      <c r="G3118" s="142"/>
      <c r="H3118" s="143"/>
      <c r="I3118" s="147"/>
      <c r="J3118" s="144"/>
      <c r="K3118" s="145"/>
      <c r="L3118" s="146"/>
      <c r="M3118" s="100"/>
      <c r="N3118" s="415"/>
      <c r="O3118" s="416"/>
    </row>
    <row r="3119" spans="1:15" ht="15.75" x14ac:dyDescent="0.2">
      <c r="A3119" s="154"/>
      <c r="B3119" s="140"/>
      <c r="C3119" s="140"/>
      <c r="D3119" s="141"/>
      <c r="E3119" s="96"/>
      <c r="F3119" s="96"/>
      <c r="G3119" s="142"/>
      <c r="H3119" s="143"/>
      <c r="I3119" s="147"/>
      <c r="J3119" s="144"/>
      <c r="K3119" s="145"/>
      <c r="L3119" s="146"/>
      <c r="M3119" s="100"/>
      <c r="N3119" s="406"/>
      <c r="O3119" s="407"/>
    </row>
    <row r="3120" spans="1:15" ht="15.75" x14ac:dyDescent="0.2">
      <c r="A3120" s="139"/>
      <c r="B3120" s="140"/>
      <c r="C3120" s="140"/>
      <c r="D3120" s="141"/>
      <c r="E3120" s="142"/>
      <c r="F3120" s="142"/>
      <c r="G3120" s="142"/>
      <c r="H3120" s="143"/>
      <c r="I3120" s="147"/>
      <c r="J3120" s="144"/>
      <c r="K3120" s="145"/>
      <c r="L3120" s="146"/>
      <c r="M3120" s="137"/>
      <c r="N3120" s="406"/>
      <c r="O3120" s="407"/>
    </row>
    <row r="3121" spans="1:16" ht="15.75" x14ac:dyDescent="0.2">
      <c r="A3121" s="93"/>
      <c r="B3121" s="95"/>
      <c r="D3121" s="89"/>
      <c r="E3121" s="96"/>
      <c r="F3121" s="96"/>
      <c r="G3121" s="96"/>
      <c r="H3121" s="97"/>
      <c r="I3121" s="91"/>
      <c r="J3121" s="98"/>
      <c r="K3121" s="99"/>
      <c r="L3121" s="100" t="s">
        <v>161</v>
      </c>
      <c r="M3121" s="100"/>
      <c r="N3121" s="406"/>
      <c r="O3121" s="407"/>
    </row>
    <row r="3122" spans="1:16" ht="16.5" thickBot="1" x14ac:dyDescent="0.25">
      <c r="A3122" s="93"/>
      <c r="B3122" s="94"/>
      <c r="C3122" s="95"/>
      <c r="D3122" s="89"/>
      <c r="E3122" s="96"/>
      <c r="F3122" s="96"/>
      <c r="G3122" s="96"/>
      <c r="H3122" s="97"/>
      <c r="I3122" s="91"/>
      <c r="J3122" s="98"/>
      <c r="K3122" s="92"/>
      <c r="L3122" s="100"/>
      <c r="M3122" s="101"/>
      <c r="N3122" s="417"/>
      <c r="O3122" s="418"/>
    </row>
    <row r="3123" spans="1:16" ht="16.5" thickBot="1" x14ac:dyDescent="0.25">
      <c r="A3123" s="167" t="s">
        <v>28</v>
      </c>
      <c r="B3123" s="104"/>
      <c r="C3123" s="105"/>
      <c r="D3123" s="118">
        <f>SUM(D3115:D3122)</f>
        <v>177</v>
      </c>
      <c r="E3123" s="107"/>
      <c r="F3123" s="107"/>
      <c r="G3123" s="121">
        <f>SUM(G3115:G3122)</f>
        <v>47.578899999999997</v>
      </c>
      <c r="H3123" s="105"/>
      <c r="I3123" s="118">
        <f>SUM(I3115:I3122)</f>
        <v>1129.998875</v>
      </c>
      <c r="J3123" s="109">
        <f>D3123/G3123</f>
        <v>3.7201364470384983</v>
      </c>
      <c r="K3123" s="110"/>
      <c r="L3123" s="111"/>
      <c r="M3123" s="112"/>
      <c r="N3123" s="419"/>
      <c r="O3123" s="420"/>
    </row>
    <row r="3124" spans="1:16" ht="15.75" x14ac:dyDescent="0.2">
      <c r="A3124" s="76"/>
      <c r="B3124" s="113"/>
      <c r="C3124" s="113"/>
      <c r="D3124" s="113"/>
      <c r="E3124" s="113"/>
      <c r="F3124" s="113"/>
      <c r="G3124" s="113"/>
      <c r="H3124" s="113"/>
      <c r="I3124" s="76"/>
      <c r="J3124" s="76"/>
      <c r="K3124" s="76"/>
      <c r="L3124" s="76"/>
      <c r="M3124" s="76"/>
      <c r="N3124" s="113"/>
      <c r="O3124" s="114"/>
    </row>
    <row r="3125" spans="1:16" ht="15.75" x14ac:dyDescent="0.2">
      <c r="A3125" s="76"/>
      <c r="B3125" s="113"/>
      <c r="C3125" s="113"/>
      <c r="D3125" s="113"/>
      <c r="E3125" s="113"/>
      <c r="F3125" s="113"/>
      <c r="G3125" s="113"/>
      <c r="H3125" s="113"/>
      <c r="I3125" s="76"/>
      <c r="J3125" s="76"/>
      <c r="K3125" s="76"/>
      <c r="L3125" s="76"/>
      <c r="M3125" s="76"/>
      <c r="N3125" s="113"/>
      <c r="O3125" s="114"/>
    </row>
    <row r="3126" spans="1:16" ht="15.75" x14ac:dyDescent="0.2">
      <c r="A3126" s="76"/>
      <c r="B3126" s="113"/>
      <c r="C3126" s="113"/>
      <c r="D3126" s="113"/>
      <c r="E3126" s="113"/>
      <c r="F3126" s="113"/>
      <c r="G3126" s="113"/>
      <c r="H3126" s="113"/>
      <c r="I3126" s="76"/>
      <c r="J3126" s="76"/>
      <c r="K3126" s="76"/>
      <c r="L3126" s="76"/>
      <c r="M3126" s="76"/>
      <c r="N3126" s="113"/>
      <c r="O3126" s="114"/>
    </row>
    <row r="3127" spans="1:16" ht="15.75" x14ac:dyDescent="0.2">
      <c r="A3127" s="115"/>
      <c r="B3127" s="398" t="s">
        <v>29</v>
      </c>
      <c r="C3127" s="398"/>
      <c r="D3127" s="398"/>
      <c r="E3127" s="116"/>
      <c r="F3127" s="116"/>
      <c r="G3127" s="116"/>
      <c r="H3127" s="115"/>
      <c r="I3127" s="116" t="s">
        <v>30</v>
      </c>
      <c r="J3127" s="115"/>
      <c r="K3127" s="116"/>
      <c r="L3127" s="116"/>
      <c r="M3127" s="116" t="s">
        <v>31</v>
      </c>
      <c r="N3127" s="116"/>
      <c r="O3127" s="117"/>
    </row>
    <row r="3128" spans="1:16" ht="15.75" x14ac:dyDescent="0.2">
      <c r="A3128" s="116"/>
      <c r="B3128" s="399" t="s">
        <v>185</v>
      </c>
      <c r="C3128" s="399"/>
      <c r="D3128" s="399"/>
      <c r="E3128" s="76"/>
      <c r="F3128" s="76"/>
      <c r="G3128" s="76"/>
      <c r="H3128" s="115"/>
      <c r="I3128" s="76" t="s">
        <v>199</v>
      </c>
      <c r="J3128" s="115"/>
      <c r="K3128" s="76"/>
      <c r="L3128" s="76"/>
      <c r="M3128" s="76" t="s">
        <v>182</v>
      </c>
      <c r="N3128" s="76"/>
      <c r="O3128" s="117"/>
    </row>
    <row r="3129" spans="1:16" ht="15.75" x14ac:dyDescent="0.2">
      <c r="A3129" s="399" t="s">
        <v>183</v>
      </c>
      <c r="B3129" s="399"/>
      <c r="C3129" s="399"/>
      <c r="D3129" s="399"/>
      <c r="E3129" s="399"/>
      <c r="F3129" s="76"/>
      <c r="G3129" s="76"/>
      <c r="H3129" s="115"/>
      <c r="I3129" s="76" t="s">
        <v>201</v>
      </c>
      <c r="J3129" s="115"/>
      <c r="K3129" s="76"/>
      <c r="L3129" s="76"/>
      <c r="M3129" s="76" t="s">
        <v>124</v>
      </c>
      <c r="N3129" s="76"/>
      <c r="O3129" s="117"/>
    </row>
    <row r="3134" spans="1:16" ht="15.75" x14ac:dyDescent="0.2">
      <c r="A3134" s="399" t="s">
        <v>164</v>
      </c>
      <c r="B3134" s="399"/>
      <c r="C3134" s="399"/>
      <c r="D3134" s="399"/>
      <c r="E3134" s="399"/>
      <c r="F3134" s="399"/>
      <c r="G3134" s="399"/>
      <c r="H3134" s="399"/>
      <c r="I3134" s="399"/>
      <c r="J3134" s="399"/>
      <c r="K3134" s="399"/>
      <c r="L3134" s="399"/>
      <c r="M3134" s="399"/>
      <c r="N3134" s="399"/>
      <c r="O3134" s="399"/>
      <c r="P3134" s="399"/>
    </row>
    <row r="3135" spans="1:16" ht="15.75" x14ac:dyDescent="0.2">
      <c r="A3135" s="399" t="s">
        <v>1</v>
      </c>
      <c r="B3135" s="399"/>
      <c r="C3135" s="399"/>
      <c r="D3135" s="399"/>
      <c r="E3135" s="399"/>
      <c r="F3135" s="399"/>
      <c r="G3135" s="399"/>
      <c r="H3135" s="399"/>
      <c r="I3135" s="399"/>
      <c r="J3135" s="399"/>
      <c r="K3135" s="399"/>
      <c r="L3135" s="399"/>
      <c r="M3135" s="399"/>
      <c r="N3135" s="399"/>
      <c r="O3135" s="399"/>
      <c r="P3135" s="399"/>
    </row>
    <row r="3136" spans="1:16" ht="15.75" x14ac:dyDescent="0.2">
      <c r="A3136" s="399"/>
      <c r="B3136" s="399"/>
      <c r="C3136" s="399"/>
      <c r="D3136" s="399"/>
      <c r="E3136" s="399"/>
      <c r="F3136" s="399"/>
      <c r="G3136" s="399"/>
      <c r="H3136" s="399"/>
      <c r="I3136" s="399"/>
      <c r="J3136" s="399"/>
      <c r="K3136" s="399"/>
      <c r="L3136" s="399"/>
      <c r="M3136" s="399"/>
      <c r="N3136" s="399"/>
      <c r="O3136" s="399"/>
      <c r="P3136" s="399"/>
    </row>
    <row r="3137" spans="1:16" ht="15.75" x14ac:dyDescent="0.2">
      <c r="A3137" s="421" t="s">
        <v>256</v>
      </c>
      <c r="B3137" s="421"/>
      <c r="C3137" s="421"/>
      <c r="D3137" s="421"/>
      <c r="E3137" s="421"/>
      <c r="F3137" s="421"/>
      <c r="G3137" s="421"/>
      <c r="H3137" s="421"/>
      <c r="I3137" s="421"/>
      <c r="J3137" s="421"/>
      <c r="K3137" s="421"/>
      <c r="L3137" s="421"/>
      <c r="M3137" s="421"/>
      <c r="N3137" s="421"/>
      <c r="O3137" s="421"/>
      <c r="P3137" s="421"/>
    </row>
    <row r="3138" spans="1:16" ht="15.75" x14ac:dyDescent="0.2">
      <c r="A3138" s="77"/>
      <c r="B3138" s="77"/>
      <c r="C3138" s="77"/>
      <c r="D3138" s="77"/>
      <c r="E3138" s="77"/>
      <c r="F3138" s="77"/>
      <c r="G3138" s="77"/>
      <c r="H3138" s="77"/>
      <c r="I3138" s="77"/>
      <c r="J3138" s="77"/>
      <c r="K3138" s="77"/>
      <c r="L3138" s="77"/>
      <c r="M3138" s="77"/>
      <c r="N3138" s="77"/>
      <c r="O3138" s="77"/>
      <c r="P3138" s="77"/>
    </row>
    <row r="3139" spans="1:16" ht="16.5" thickBot="1" x14ac:dyDescent="0.25">
      <c r="A3139" s="77"/>
      <c r="B3139" s="77"/>
      <c r="C3139" s="77"/>
      <c r="D3139" s="77"/>
      <c r="E3139" s="77"/>
      <c r="F3139" s="77"/>
      <c r="G3139" s="77"/>
      <c r="H3139" s="77"/>
      <c r="I3139" s="77"/>
      <c r="J3139" s="77"/>
      <c r="K3139" s="77"/>
      <c r="L3139" s="77"/>
      <c r="M3139" s="77"/>
      <c r="N3139" s="77"/>
      <c r="O3139" s="77"/>
      <c r="P3139" s="77"/>
    </row>
    <row r="3140" spans="1:16" ht="16.5" thickBot="1" x14ac:dyDescent="0.25">
      <c r="A3140" s="78" t="s">
        <v>2</v>
      </c>
      <c r="B3140" s="408" t="s">
        <v>126</v>
      </c>
      <c r="C3140" s="409"/>
      <c r="D3140" s="79" t="s">
        <v>3</v>
      </c>
      <c r="E3140" s="408">
        <v>1997</v>
      </c>
      <c r="F3140" s="410"/>
      <c r="G3140" s="410"/>
      <c r="H3140" s="409"/>
      <c r="I3140" s="79" t="s">
        <v>4</v>
      </c>
      <c r="J3140" s="80" t="s">
        <v>225</v>
      </c>
      <c r="K3140" s="80"/>
      <c r="L3140" s="80"/>
      <c r="M3140" s="80" t="s">
        <v>5</v>
      </c>
      <c r="N3140" s="408" t="s">
        <v>159</v>
      </c>
      <c r="O3140" s="410"/>
      <c r="P3140" s="413"/>
    </row>
    <row r="3141" spans="1:16" ht="16.5" thickBot="1" x14ac:dyDescent="0.25">
      <c r="A3141" s="77"/>
      <c r="B3141" s="77"/>
      <c r="C3141" s="77"/>
      <c r="D3141" s="77"/>
      <c r="E3141" s="77"/>
      <c r="F3141" s="77"/>
      <c r="G3141" s="77"/>
      <c r="H3141" s="77"/>
      <c r="I3141" s="77"/>
      <c r="J3141" s="77"/>
      <c r="K3141" s="77"/>
      <c r="L3141" s="77"/>
      <c r="M3141" s="77"/>
      <c r="N3141" s="77"/>
      <c r="O3141" s="77"/>
      <c r="P3141" s="77"/>
    </row>
    <row r="3142" spans="1:16" ht="16.5" thickBot="1" x14ac:dyDescent="0.25">
      <c r="A3142" s="78" t="s">
        <v>6</v>
      </c>
      <c r="B3142" s="408" t="s">
        <v>127</v>
      </c>
      <c r="C3142" s="409"/>
      <c r="D3142" s="79" t="s">
        <v>7</v>
      </c>
      <c r="E3142" s="408" t="s">
        <v>128</v>
      </c>
      <c r="F3142" s="410"/>
      <c r="G3142" s="410"/>
      <c r="H3142" s="409"/>
      <c r="I3142" s="79" t="s">
        <v>8</v>
      </c>
      <c r="J3142" s="80">
        <v>1</v>
      </c>
      <c r="K3142" s="80"/>
      <c r="L3142" s="80"/>
      <c r="M3142" s="80" t="s">
        <v>9</v>
      </c>
      <c r="N3142" s="80"/>
      <c r="O3142" s="178"/>
      <c r="P3142" s="179">
        <v>60</v>
      </c>
    </row>
    <row r="3143" spans="1:16" ht="16.5" thickBot="1" x14ac:dyDescent="0.25">
      <c r="A3143" s="77"/>
      <c r="B3143" s="77"/>
      <c r="C3143" s="77"/>
      <c r="D3143" s="77"/>
      <c r="E3143" s="77"/>
      <c r="F3143" s="77"/>
      <c r="G3143" s="77"/>
      <c r="H3143" s="77"/>
      <c r="I3143" s="77"/>
      <c r="J3143" s="77"/>
      <c r="K3143" s="77"/>
      <c r="L3143" s="77"/>
      <c r="M3143" s="77"/>
      <c r="N3143" s="77"/>
      <c r="O3143" s="77"/>
      <c r="P3143" s="77"/>
    </row>
    <row r="3144" spans="1:16" ht="16.5" thickBot="1" x14ac:dyDescent="0.25">
      <c r="A3144" s="411" t="s">
        <v>10</v>
      </c>
      <c r="B3144" s="412"/>
      <c r="C3144" s="408" t="s">
        <v>165</v>
      </c>
      <c r="D3144" s="410"/>
      <c r="E3144" s="410"/>
      <c r="F3144" s="410"/>
      <c r="G3144" s="410"/>
      <c r="H3144" s="410"/>
      <c r="I3144" s="410"/>
      <c r="J3144" s="410"/>
      <c r="K3144" s="410"/>
      <c r="L3144" s="410"/>
      <c r="M3144" s="410"/>
      <c r="N3144" s="410"/>
      <c r="O3144" s="410"/>
      <c r="P3144" s="413"/>
    </row>
    <row r="3145" spans="1:16" ht="16.5" thickBot="1" x14ac:dyDescent="0.25">
      <c r="A3145" s="77"/>
      <c r="B3145" s="77"/>
      <c r="C3145" s="77"/>
      <c r="D3145" s="77"/>
      <c r="E3145" s="77"/>
      <c r="F3145" s="77"/>
      <c r="G3145" s="77"/>
      <c r="H3145" s="77"/>
      <c r="I3145" s="77"/>
      <c r="J3145" s="77"/>
      <c r="K3145" s="77"/>
      <c r="L3145" s="77"/>
      <c r="M3145" s="77"/>
      <c r="N3145" s="77"/>
      <c r="O3145" s="77"/>
      <c r="P3145" s="77"/>
    </row>
    <row r="3146" spans="1:16" ht="16.5" thickBot="1" x14ac:dyDescent="0.25">
      <c r="A3146" s="411" t="s">
        <v>11</v>
      </c>
      <c r="B3146" s="412"/>
      <c r="C3146" s="408" t="s">
        <v>194</v>
      </c>
      <c r="D3146" s="410"/>
      <c r="E3146" s="410"/>
      <c r="F3146" s="410"/>
      <c r="G3146" s="410"/>
      <c r="H3146" s="410"/>
      <c r="I3146" s="410"/>
      <c r="J3146" s="410"/>
      <c r="K3146" s="410"/>
      <c r="L3146" s="410"/>
      <c r="M3146" s="410"/>
      <c r="N3146" s="410"/>
      <c r="O3146" s="410"/>
      <c r="P3146" s="413"/>
    </row>
    <row r="3147" spans="1:16" ht="16.5" thickBot="1" x14ac:dyDescent="0.25">
      <c r="A3147" s="81"/>
      <c r="B3147" s="81"/>
      <c r="C3147" s="81"/>
      <c r="D3147" s="81"/>
      <c r="E3147" s="81"/>
      <c r="F3147" s="81"/>
      <c r="G3147" s="81"/>
      <c r="H3147" s="81"/>
      <c r="I3147" s="81"/>
      <c r="J3147" s="81"/>
      <c r="K3147" s="81"/>
      <c r="L3147" s="81"/>
      <c r="M3147" s="81"/>
      <c r="N3147" s="81"/>
      <c r="O3147" s="81"/>
      <c r="P3147" s="81"/>
    </row>
    <row r="3148" spans="1:16" ht="16.5" thickBot="1" x14ac:dyDescent="0.25">
      <c r="A3148" s="400" t="s">
        <v>12</v>
      </c>
      <c r="B3148" s="402" t="s">
        <v>13</v>
      </c>
      <c r="C3148" s="403"/>
      <c r="D3148" s="404" t="s">
        <v>220</v>
      </c>
      <c r="E3148" s="391" t="s">
        <v>15</v>
      </c>
      <c r="F3148" s="392"/>
      <c r="G3148" s="392"/>
      <c r="H3148" s="392"/>
      <c r="I3148" s="393"/>
      <c r="J3148" s="404" t="s">
        <v>16</v>
      </c>
      <c r="K3148" s="404" t="s">
        <v>17</v>
      </c>
      <c r="L3148" s="391" t="s">
        <v>18</v>
      </c>
      <c r="M3148" s="392"/>
      <c r="N3148" s="393"/>
      <c r="O3148" s="394" t="s">
        <v>115</v>
      </c>
      <c r="P3148" s="395"/>
    </row>
    <row r="3149" spans="1:16" ht="32.25" thickBot="1" x14ac:dyDescent="0.25">
      <c r="A3149" s="401"/>
      <c r="B3149" s="82" t="s">
        <v>19</v>
      </c>
      <c r="C3149" s="83" t="s">
        <v>20</v>
      </c>
      <c r="D3149" s="405"/>
      <c r="E3149" s="84" t="s">
        <v>21</v>
      </c>
      <c r="F3149" s="84" t="s">
        <v>22</v>
      </c>
      <c r="G3149" s="85" t="s">
        <v>23</v>
      </c>
      <c r="H3149" s="119" t="s">
        <v>24</v>
      </c>
      <c r="I3149" s="86" t="s">
        <v>25</v>
      </c>
      <c r="J3149" s="405"/>
      <c r="K3149" s="405"/>
      <c r="L3149" s="176" t="s">
        <v>223</v>
      </c>
      <c r="M3149" s="85" t="s">
        <v>221</v>
      </c>
      <c r="N3149" s="83" t="s">
        <v>222</v>
      </c>
      <c r="O3149" s="396"/>
      <c r="P3149" s="397"/>
    </row>
    <row r="3150" spans="1:16" ht="15.75" x14ac:dyDescent="0.2">
      <c r="A3150" s="151"/>
      <c r="B3150" s="155"/>
      <c r="C3150" s="155"/>
      <c r="D3150" s="148"/>
      <c r="E3150" s="96"/>
      <c r="F3150" s="96"/>
      <c r="G3150" s="152"/>
      <c r="H3150" s="153"/>
      <c r="I3150" s="157"/>
      <c r="J3150" s="149"/>
      <c r="K3150" s="99"/>
      <c r="L3150" s="173"/>
      <c r="M3150" s="177"/>
      <c r="N3150" s="100"/>
      <c r="O3150" s="406"/>
      <c r="P3150" s="407"/>
    </row>
    <row r="3151" spans="1:16" ht="15.75" x14ac:dyDescent="0.2">
      <c r="A3151" s="151"/>
      <c r="B3151" s="155"/>
      <c r="C3151" s="155"/>
      <c r="D3151" s="148">
        <f>+C3151-B3151</f>
        <v>0</v>
      </c>
      <c r="E3151" s="96"/>
      <c r="F3151" s="96"/>
      <c r="G3151" s="152"/>
      <c r="H3151" s="153"/>
      <c r="I3151" s="157">
        <f>G3151*H3151</f>
        <v>0</v>
      </c>
      <c r="J3151" s="149" t="e">
        <f>D3151/G3151</f>
        <v>#DIV/0!</v>
      </c>
      <c r="K3151" s="99"/>
      <c r="L3151" s="173"/>
      <c r="M3151" s="94"/>
      <c r="N3151" s="100"/>
      <c r="O3151" s="406"/>
      <c r="P3151" s="407"/>
    </row>
    <row r="3152" spans="1:16" ht="15.75" x14ac:dyDescent="0.2">
      <c r="A3152" s="151"/>
      <c r="B3152" s="152"/>
      <c r="C3152" s="152"/>
      <c r="D3152" s="148"/>
      <c r="E3152" s="96"/>
      <c r="F3152" s="96"/>
      <c r="G3152" s="152"/>
      <c r="H3152" s="153"/>
      <c r="I3152" s="157"/>
      <c r="J3152" s="149"/>
      <c r="K3152" s="99"/>
      <c r="L3152" s="173"/>
      <c r="M3152" s="94"/>
      <c r="N3152" s="100"/>
      <c r="O3152" s="415"/>
      <c r="P3152" s="416"/>
    </row>
    <row r="3153" spans="1:16" ht="16.5" thickBot="1" x14ac:dyDescent="0.25">
      <c r="A3153" s="93"/>
      <c r="B3153" s="128"/>
      <c r="C3153" s="128"/>
      <c r="D3153" s="129"/>
      <c r="E3153" s="96"/>
      <c r="F3153" s="96"/>
      <c r="G3153" s="96"/>
      <c r="H3153" s="97"/>
      <c r="I3153" s="91"/>
      <c r="J3153" s="98"/>
      <c r="K3153" s="92"/>
      <c r="L3153" s="174"/>
      <c r="M3153" s="163"/>
      <c r="N3153" s="101"/>
      <c r="O3153" s="417"/>
      <c r="P3153" s="418"/>
    </row>
    <row r="3154" spans="1:16" ht="16.5" thickBot="1" x14ac:dyDescent="0.25">
      <c r="A3154" s="181" t="s">
        <v>28</v>
      </c>
      <c r="B3154" s="104"/>
      <c r="C3154" s="105"/>
      <c r="D3154" s="106">
        <f>SUM(D3150:D3153)</f>
        <v>0</v>
      </c>
      <c r="E3154" s="107"/>
      <c r="F3154" s="107"/>
      <c r="G3154" s="118">
        <f>SUM(G3150:G3153)</f>
        <v>0</v>
      </c>
      <c r="H3154" s="105"/>
      <c r="I3154" s="118">
        <f>SUM(I3150:I3153)</f>
        <v>0</v>
      </c>
      <c r="J3154" s="109" t="e">
        <f>D3154/G3154</f>
        <v>#DIV/0!</v>
      </c>
      <c r="K3154" s="110"/>
      <c r="L3154" s="175"/>
      <c r="M3154" s="111"/>
      <c r="N3154" s="112"/>
      <c r="O3154" s="419"/>
      <c r="P3154" s="420"/>
    </row>
    <row r="3155" spans="1:16" ht="15.75" x14ac:dyDescent="0.2">
      <c r="A3155" s="76"/>
      <c r="B3155" s="113"/>
      <c r="C3155" s="113"/>
      <c r="D3155" s="113"/>
      <c r="E3155" s="113"/>
      <c r="F3155" s="113"/>
      <c r="G3155" s="113"/>
      <c r="H3155" s="113"/>
      <c r="I3155" s="76"/>
      <c r="J3155" s="76"/>
      <c r="K3155" s="76"/>
      <c r="L3155" s="76"/>
      <c r="M3155" s="76"/>
      <c r="N3155" s="76"/>
      <c r="O3155" s="113"/>
      <c r="P3155" s="114"/>
    </row>
    <row r="3156" spans="1:16" ht="15.75" x14ac:dyDescent="0.2">
      <c r="A3156" s="76"/>
      <c r="B3156" s="113"/>
      <c r="C3156" s="113"/>
      <c r="D3156" s="113"/>
      <c r="E3156" s="113"/>
      <c r="F3156" s="113"/>
      <c r="G3156" s="113"/>
      <c r="H3156" s="113"/>
      <c r="I3156" s="76"/>
      <c r="J3156" s="76"/>
      <c r="K3156" s="76"/>
      <c r="L3156" s="76"/>
      <c r="M3156" s="76"/>
      <c r="N3156" s="76"/>
      <c r="O3156" s="113"/>
      <c r="P3156" s="114"/>
    </row>
    <row r="3157" spans="1:16" ht="15.75" x14ac:dyDescent="0.2">
      <c r="A3157" s="76"/>
      <c r="B3157" s="113"/>
      <c r="C3157" s="113"/>
      <c r="D3157" s="113"/>
      <c r="E3157" s="113"/>
      <c r="F3157" s="113"/>
      <c r="G3157" s="113"/>
      <c r="H3157" s="113"/>
      <c r="I3157" s="76"/>
      <c r="J3157" s="76"/>
      <c r="K3157" s="76"/>
      <c r="L3157" s="76"/>
      <c r="M3157" s="1"/>
      <c r="N3157" s="1"/>
      <c r="O3157" s="3"/>
      <c r="P3157" s="114"/>
    </row>
    <row r="3158" spans="1:16" ht="15.75" x14ac:dyDescent="0.2">
      <c r="A3158" s="115"/>
      <c r="B3158" s="398" t="s">
        <v>29</v>
      </c>
      <c r="C3158" s="398"/>
      <c r="D3158" s="398"/>
      <c r="E3158" s="116"/>
      <c r="F3158" s="116"/>
      <c r="G3158" s="116"/>
      <c r="H3158" s="115"/>
      <c r="I3158" s="116" t="s">
        <v>30</v>
      </c>
      <c r="J3158" s="115"/>
      <c r="K3158" s="116"/>
      <c r="L3158" s="116"/>
      <c r="M3158" s="116"/>
      <c r="N3158" s="116" t="s">
        <v>31</v>
      </c>
      <c r="O3158" s="116"/>
      <c r="P3158" s="117"/>
    </row>
    <row r="3159" spans="1:16" ht="15.75" x14ac:dyDescent="0.2">
      <c r="A3159" s="116"/>
      <c r="B3159" s="399" t="s">
        <v>185</v>
      </c>
      <c r="C3159" s="399"/>
      <c r="D3159" s="399"/>
      <c r="E3159" s="76"/>
      <c r="F3159" s="76"/>
      <c r="G3159" s="76"/>
      <c r="H3159" s="115"/>
      <c r="I3159" s="76" t="s">
        <v>199</v>
      </c>
      <c r="J3159" s="115"/>
      <c r="K3159" s="76"/>
      <c r="L3159" s="76"/>
      <c r="M3159" s="76"/>
      <c r="N3159" s="76" t="s">
        <v>182</v>
      </c>
      <c r="O3159" s="76"/>
      <c r="P3159" s="117"/>
    </row>
    <row r="3160" spans="1:16" ht="15.75" x14ac:dyDescent="0.2">
      <c r="A3160" s="399" t="s">
        <v>183</v>
      </c>
      <c r="B3160" s="399"/>
      <c r="C3160" s="399"/>
      <c r="D3160" s="399"/>
      <c r="E3160" s="399"/>
      <c r="F3160" s="76"/>
      <c r="G3160" s="76"/>
      <c r="H3160" s="115"/>
      <c r="I3160" s="76" t="s">
        <v>201</v>
      </c>
      <c r="J3160" s="115"/>
      <c r="K3160" s="76"/>
      <c r="L3160" s="76"/>
      <c r="M3160" s="76"/>
      <c r="N3160" s="76" t="s">
        <v>124</v>
      </c>
      <c r="O3160" s="76"/>
      <c r="P3160" s="117"/>
    </row>
    <row r="3161" spans="1:16" x14ac:dyDescent="0.2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</row>
    <row r="3162" spans="1:16" x14ac:dyDescent="0.2">
      <c r="A3162" s="414" t="s">
        <v>224</v>
      </c>
      <c r="B3162" s="414"/>
      <c r="C3162" s="414"/>
      <c r="D3162" s="414"/>
      <c r="E3162" s="414"/>
      <c r="F3162"/>
      <c r="G3162"/>
      <c r="H3162"/>
      <c r="I3162"/>
      <c r="J3162"/>
      <c r="K3162"/>
      <c r="L3162"/>
      <c r="M3162"/>
      <c r="N3162"/>
      <c r="O3162"/>
      <c r="P3162"/>
    </row>
    <row r="3167" spans="1:16" ht="15.75" x14ac:dyDescent="0.2">
      <c r="A3167" s="399" t="s">
        <v>164</v>
      </c>
      <c r="B3167" s="399"/>
      <c r="C3167" s="399"/>
      <c r="D3167" s="399"/>
      <c r="E3167" s="399"/>
      <c r="F3167" s="399"/>
      <c r="G3167" s="399"/>
      <c r="H3167" s="399"/>
      <c r="I3167" s="399"/>
      <c r="J3167" s="399"/>
      <c r="K3167" s="399"/>
      <c r="L3167" s="399"/>
      <c r="M3167" s="399"/>
      <c r="N3167" s="399"/>
      <c r="O3167" s="399"/>
      <c r="P3167" s="399"/>
    </row>
    <row r="3168" spans="1:16" ht="15.75" x14ac:dyDescent="0.2">
      <c r="A3168" s="399" t="s">
        <v>1</v>
      </c>
      <c r="B3168" s="399"/>
      <c r="C3168" s="399"/>
      <c r="D3168" s="399"/>
      <c r="E3168" s="399"/>
      <c r="F3168" s="399"/>
      <c r="G3168" s="399"/>
      <c r="H3168" s="399"/>
      <c r="I3168" s="399"/>
      <c r="J3168" s="399"/>
      <c r="K3168" s="399"/>
      <c r="L3168" s="399"/>
      <c r="M3168" s="399"/>
      <c r="N3168" s="399"/>
      <c r="O3168" s="399"/>
      <c r="P3168" s="399"/>
    </row>
    <row r="3169" spans="1:16" ht="15.75" x14ac:dyDescent="0.2">
      <c r="A3169" s="399"/>
      <c r="B3169" s="399"/>
      <c r="C3169" s="399"/>
      <c r="D3169" s="399"/>
      <c r="E3169" s="399"/>
      <c r="F3169" s="399"/>
      <c r="G3169" s="399"/>
      <c r="H3169" s="399"/>
      <c r="I3169" s="399"/>
      <c r="J3169" s="399"/>
      <c r="K3169" s="399"/>
      <c r="L3169" s="399"/>
      <c r="M3169" s="399"/>
      <c r="N3169" s="399"/>
      <c r="O3169" s="399"/>
      <c r="P3169" s="399"/>
    </row>
    <row r="3170" spans="1:16" ht="15.75" x14ac:dyDescent="0.2">
      <c r="A3170" s="421" t="s">
        <v>219</v>
      </c>
      <c r="B3170" s="421"/>
      <c r="C3170" s="421"/>
      <c r="D3170" s="421"/>
      <c r="E3170" s="421"/>
      <c r="F3170" s="421"/>
      <c r="G3170" s="421"/>
      <c r="H3170" s="421"/>
      <c r="I3170" s="421"/>
      <c r="J3170" s="421"/>
      <c r="K3170" s="421"/>
      <c r="L3170" s="421"/>
      <c r="M3170" s="421"/>
      <c r="N3170" s="421"/>
      <c r="O3170" s="421"/>
      <c r="P3170" s="421"/>
    </row>
    <row r="3171" spans="1:16" ht="15.75" x14ac:dyDescent="0.2">
      <c r="A3171" s="77"/>
      <c r="B3171" s="77"/>
      <c r="C3171" s="77"/>
      <c r="D3171" s="77"/>
      <c r="E3171" s="77"/>
      <c r="F3171" s="77"/>
      <c r="G3171" s="77"/>
      <c r="H3171" s="77"/>
      <c r="I3171" s="77"/>
      <c r="J3171" s="77"/>
      <c r="K3171" s="77"/>
      <c r="L3171" s="77"/>
      <c r="M3171" s="77"/>
      <c r="N3171" s="77"/>
      <c r="O3171" s="77"/>
      <c r="P3171" s="77"/>
    </row>
    <row r="3172" spans="1:16" ht="16.5" thickBot="1" x14ac:dyDescent="0.25">
      <c r="A3172" s="77"/>
      <c r="B3172" s="77"/>
      <c r="C3172" s="77"/>
      <c r="D3172" s="77"/>
      <c r="E3172" s="77"/>
      <c r="F3172" s="77"/>
      <c r="G3172" s="77"/>
      <c r="H3172" s="77"/>
      <c r="I3172" s="77"/>
      <c r="J3172" s="77"/>
      <c r="K3172" s="77"/>
      <c r="L3172" s="77"/>
      <c r="M3172" s="77"/>
      <c r="N3172" s="77"/>
      <c r="O3172" s="77"/>
      <c r="P3172" s="77"/>
    </row>
    <row r="3173" spans="1:16" ht="16.5" thickBot="1" x14ac:dyDescent="0.25">
      <c r="A3173" s="78" t="s">
        <v>2</v>
      </c>
      <c r="B3173" s="408" t="s">
        <v>130</v>
      </c>
      <c r="C3173" s="409"/>
      <c r="D3173" s="79" t="s">
        <v>3</v>
      </c>
      <c r="E3173" s="408">
        <v>2001</v>
      </c>
      <c r="F3173" s="410"/>
      <c r="G3173" s="410"/>
      <c r="H3173" s="409"/>
      <c r="I3173" s="79" t="s">
        <v>4</v>
      </c>
      <c r="J3173" s="80" t="s">
        <v>187</v>
      </c>
      <c r="K3173" s="80"/>
      <c r="L3173" s="80"/>
      <c r="M3173" s="80" t="s">
        <v>5</v>
      </c>
      <c r="N3173" s="408" t="s">
        <v>158</v>
      </c>
      <c r="O3173" s="410"/>
      <c r="P3173" s="413"/>
    </row>
    <row r="3174" spans="1:16" ht="16.5" thickBot="1" x14ac:dyDescent="0.25">
      <c r="A3174" s="77"/>
      <c r="B3174" s="77"/>
      <c r="C3174" s="77"/>
      <c r="D3174" s="77"/>
      <c r="E3174" s="77"/>
      <c r="F3174" s="77"/>
      <c r="G3174" s="77"/>
      <c r="H3174" s="77"/>
      <c r="I3174" s="77"/>
      <c r="J3174" s="77"/>
      <c r="K3174" s="77"/>
      <c r="L3174" s="77"/>
      <c r="M3174" s="77"/>
      <c r="N3174" s="77"/>
      <c r="O3174" s="77"/>
      <c r="P3174" s="77"/>
    </row>
    <row r="3175" spans="1:16" ht="16.5" thickBot="1" x14ac:dyDescent="0.25">
      <c r="A3175" s="78" t="s">
        <v>6</v>
      </c>
      <c r="B3175" s="408" t="s">
        <v>131</v>
      </c>
      <c r="C3175" s="409"/>
      <c r="D3175" s="79" t="s">
        <v>7</v>
      </c>
      <c r="E3175" s="408" t="s">
        <v>132</v>
      </c>
      <c r="F3175" s="410"/>
      <c r="G3175" s="410"/>
      <c r="H3175" s="409"/>
      <c r="I3175" s="79" t="s">
        <v>8</v>
      </c>
      <c r="J3175" s="80">
        <v>3</v>
      </c>
      <c r="K3175" s="80"/>
      <c r="L3175" s="80"/>
      <c r="M3175" s="80" t="s">
        <v>9</v>
      </c>
      <c r="N3175" s="80"/>
      <c r="O3175" s="178"/>
      <c r="P3175" s="179">
        <v>60</v>
      </c>
    </row>
    <row r="3176" spans="1:16" ht="16.5" thickBot="1" x14ac:dyDescent="0.25">
      <c r="A3176" s="77"/>
      <c r="B3176" s="77"/>
      <c r="C3176" s="77"/>
      <c r="D3176" s="77"/>
      <c r="E3176" s="77"/>
      <c r="F3176" s="77"/>
      <c r="G3176" s="77"/>
      <c r="H3176" s="77"/>
      <c r="I3176" s="77"/>
      <c r="J3176" s="77"/>
      <c r="K3176" s="77"/>
      <c r="L3176" s="77"/>
      <c r="M3176" s="77"/>
      <c r="N3176" s="77"/>
      <c r="O3176" s="77"/>
      <c r="P3176" s="77"/>
    </row>
    <row r="3177" spans="1:16" ht="16.5" thickBot="1" x14ac:dyDescent="0.25">
      <c r="A3177" s="411" t="s">
        <v>10</v>
      </c>
      <c r="B3177" s="412"/>
      <c r="C3177" s="408" t="s">
        <v>165</v>
      </c>
      <c r="D3177" s="410"/>
      <c r="E3177" s="410"/>
      <c r="F3177" s="410"/>
      <c r="G3177" s="410"/>
      <c r="H3177" s="410"/>
      <c r="I3177" s="410"/>
      <c r="J3177" s="410"/>
      <c r="K3177" s="410"/>
      <c r="L3177" s="410"/>
      <c r="M3177" s="410"/>
      <c r="N3177" s="410"/>
      <c r="O3177" s="410"/>
      <c r="P3177" s="413"/>
    </row>
    <row r="3178" spans="1:16" ht="16.5" thickBot="1" x14ac:dyDescent="0.25">
      <c r="A3178" s="77"/>
      <c r="B3178" s="77"/>
      <c r="C3178" s="77"/>
      <c r="D3178" s="77"/>
      <c r="E3178" s="77"/>
      <c r="F3178" s="77"/>
      <c r="G3178" s="77"/>
      <c r="H3178" s="77"/>
      <c r="I3178" s="77"/>
      <c r="J3178" s="77"/>
      <c r="K3178" s="77"/>
      <c r="L3178" s="77"/>
      <c r="M3178" s="77"/>
      <c r="N3178" s="77"/>
      <c r="O3178" s="77"/>
      <c r="P3178" s="77"/>
    </row>
    <row r="3179" spans="1:16" ht="16.5" thickBot="1" x14ac:dyDescent="0.25">
      <c r="A3179" s="411" t="s">
        <v>11</v>
      </c>
      <c r="B3179" s="412"/>
      <c r="C3179" s="408" t="s">
        <v>194</v>
      </c>
      <c r="D3179" s="410"/>
      <c r="E3179" s="410"/>
      <c r="F3179" s="410"/>
      <c r="G3179" s="410"/>
      <c r="H3179" s="410"/>
      <c r="I3179" s="410"/>
      <c r="J3179" s="410"/>
      <c r="K3179" s="410"/>
      <c r="L3179" s="410"/>
      <c r="M3179" s="410"/>
      <c r="N3179" s="410"/>
      <c r="O3179" s="410"/>
      <c r="P3179" s="413"/>
    </row>
    <row r="3180" spans="1:16" ht="16.5" thickBot="1" x14ac:dyDescent="0.25">
      <c r="A3180" s="81"/>
      <c r="B3180" s="81"/>
      <c r="C3180" s="81"/>
      <c r="D3180" s="81"/>
      <c r="E3180" s="81"/>
      <c r="F3180" s="81"/>
      <c r="G3180" s="81"/>
      <c r="H3180" s="81"/>
      <c r="I3180" s="81"/>
      <c r="J3180" s="81"/>
      <c r="K3180" s="81"/>
      <c r="L3180" s="81"/>
      <c r="M3180" s="81"/>
      <c r="N3180" s="81"/>
      <c r="O3180" s="81"/>
      <c r="P3180" s="81"/>
    </row>
    <row r="3181" spans="1:16" ht="16.5" thickBot="1" x14ac:dyDescent="0.25">
      <c r="A3181" s="400" t="s">
        <v>12</v>
      </c>
      <c r="B3181" s="402" t="s">
        <v>13</v>
      </c>
      <c r="C3181" s="403"/>
      <c r="D3181" s="404" t="s">
        <v>220</v>
      </c>
      <c r="E3181" s="391" t="s">
        <v>15</v>
      </c>
      <c r="F3181" s="392"/>
      <c r="G3181" s="392"/>
      <c r="H3181" s="392"/>
      <c r="I3181" s="393"/>
      <c r="J3181" s="404" t="s">
        <v>16</v>
      </c>
      <c r="K3181" s="404" t="s">
        <v>17</v>
      </c>
      <c r="L3181" s="391" t="s">
        <v>18</v>
      </c>
      <c r="M3181" s="392"/>
      <c r="N3181" s="393"/>
      <c r="O3181" s="394" t="s">
        <v>115</v>
      </c>
      <c r="P3181" s="395"/>
    </row>
    <row r="3182" spans="1:16" ht="32.25" thickBot="1" x14ac:dyDescent="0.25">
      <c r="A3182" s="401"/>
      <c r="B3182" s="82" t="s">
        <v>19</v>
      </c>
      <c r="C3182" s="83" t="s">
        <v>20</v>
      </c>
      <c r="D3182" s="405"/>
      <c r="E3182" s="84" t="s">
        <v>21</v>
      </c>
      <c r="F3182" s="84" t="s">
        <v>22</v>
      </c>
      <c r="G3182" s="85" t="s">
        <v>23</v>
      </c>
      <c r="H3182" s="119" t="s">
        <v>24</v>
      </c>
      <c r="I3182" s="86" t="s">
        <v>25</v>
      </c>
      <c r="J3182" s="405"/>
      <c r="K3182" s="405"/>
      <c r="L3182" s="176" t="s">
        <v>223</v>
      </c>
      <c r="M3182" s="85" t="s">
        <v>221</v>
      </c>
      <c r="N3182" s="83" t="s">
        <v>222</v>
      </c>
      <c r="O3182" s="396"/>
      <c r="P3182" s="397"/>
    </row>
    <row r="3183" spans="1:16" ht="15.75" x14ac:dyDescent="0.2">
      <c r="A3183" s="93">
        <v>45268</v>
      </c>
      <c r="B3183" s="162"/>
      <c r="C3183" s="162">
        <v>459766</v>
      </c>
      <c r="D3183" s="148"/>
      <c r="E3183" s="96"/>
      <c r="F3183" s="96"/>
      <c r="G3183" s="152"/>
      <c r="H3183" s="153"/>
      <c r="I3183" s="157"/>
      <c r="J3183" s="149"/>
      <c r="K3183" s="99"/>
      <c r="L3183" s="173"/>
      <c r="M3183" s="177"/>
      <c r="N3183" s="100"/>
      <c r="O3183" s="406"/>
      <c r="P3183" s="407"/>
    </row>
    <row r="3184" spans="1:16" ht="15.75" x14ac:dyDescent="0.2">
      <c r="A3184" s="151">
        <v>45534</v>
      </c>
      <c r="B3184" s="162">
        <v>459766</v>
      </c>
      <c r="C3184" s="162">
        <v>460040</v>
      </c>
      <c r="D3184" s="148">
        <f>+C3184-B3184</f>
        <v>274</v>
      </c>
      <c r="E3184" s="96" t="s">
        <v>233</v>
      </c>
      <c r="F3184" s="96" t="s">
        <v>232</v>
      </c>
      <c r="G3184" s="152">
        <v>15</v>
      </c>
      <c r="H3184" s="153">
        <v>23.75</v>
      </c>
      <c r="I3184" s="157">
        <f>G3184*H3184</f>
        <v>356.25</v>
      </c>
      <c r="J3184" s="149">
        <f>D3184/G3184</f>
        <v>18.266666666666666</v>
      </c>
      <c r="K3184" s="99">
        <v>45534</v>
      </c>
      <c r="L3184" s="173" t="s">
        <v>226</v>
      </c>
      <c r="M3184" s="94" t="s">
        <v>227</v>
      </c>
      <c r="N3184" s="100" t="s">
        <v>227</v>
      </c>
      <c r="O3184" s="406" t="s">
        <v>197</v>
      </c>
      <c r="P3184" s="407"/>
    </row>
    <row r="3185" spans="1:16" ht="15.75" x14ac:dyDescent="0.2">
      <c r="A3185" s="151"/>
      <c r="B3185" s="155"/>
      <c r="C3185" s="152"/>
      <c r="D3185" s="148"/>
      <c r="E3185" s="96"/>
      <c r="F3185" s="96"/>
      <c r="G3185" s="152"/>
      <c r="H3185" s="153"/>
      <c r="I3185" s="157"/>
      <c r="J3185" s="149"/>
      <c r="K3185" s="99"/>
      <c r="L3185" s="173"/>
      <c r="M3185" s="94"/>
      <c r="N3185" s="100"/>
      <c r="O3185" s="406"/>
      <c r="P3185" s="407"/>
    </row>
    <row r="3186" spans="1:16" ht="16.5" thickBot="1" x14ac:dyDescent="0.25">
      <c r="A3186" s="93"/>
      <c r="B3186" s="128"/>
      <c r="C3186" s="128"/>
      <c r="D3186" s="129"/>
      <c r="E3186" s="96"/>
      <c r="F3186" s="96"/>
      <c r="G3186" s="96"/>
      <c r="H3186" s="97"/>
      <c r="I3186" s="91"/>
      <c r="J3186" s="98"/>
      <c r="K3186" s="92"/>
      <c r="L3186" s="174"/>
      <c r="M3186" s="163"/>
      <c r="N3186" s="101"/>
      <c r="O3186" s="417"/>
      <c r="P3186" s="418"/>
    </row>
    <row r="3187" spans="1:16" ht="16.5" thickBot="1" x14ac:dyDescent="0.25">
      <c r="A3187" s="181" t="s">
        <v>28</v>
      </c>
      <c r="B3187" s="104"/>
      <c r="C3187" s="105"/>
      <c r="D3187" s="106">
        <f>SUM(D3183:D3186)</f>
        <v>274</v>
      </c>
      <c r="E3187" s="107"/>
      <c r="F3187" s="107"/>
      <c r="G3187" s="118">
        <f>SUM(G3183:G3186)</f>
        <v>15</v>
      </c>
      <c r="H3187" s="105"/>
      <c r="I3187" s="118">
        <f>SUM(I3183:I3186)</f>
        <v>356.25</v>
      </c>
      <c r="J3187" s="109">
        <f>D3187/G3187</f>
        <v>18.266666666666666</v>
      </c>
      <c r="K3187" s="110"/>
      <c r="L3187" s="175"/>
      <c r="M3187" s="111"/>
      <c r="N3187" s="112"/>
      <c r="O3187" s="419"/>
      <c r="P3187" s="420"/>
    </row>
    <row r="3188" spans="1:16" ht="15.75" x14ac:dyDescent="0.2">
      <c r="A3188" s="76"/>
      <c r="B3188" s="113"/>
      <c r="C3188" s="113"/>
      <c r="D3188" s="113"/>
      <c r="E3188" s="113"/>
      <c r="F3188" s="113"/>
      <c r="G3188" s="113"/>
      <c r="H3188" s="113"/>
      <c r="I3188" s="76"/>
      <c r="J3188" s="76"/>
      <c r="K3188" s="76"/>
      <c r="L3188" s="76"/>
      <c r="M3188" s="76"/>
      <c r="N3188" s="76"/>
      <c r="O3188" s="113"/>
      <c r="P3188" s="114"/>
    </row>
    <row r="3189" spans="1:16" ht="15.75" x14ac:dyDescent="0.2">
      <c r="A3189" s="76"/>
      <c r="B3189" s="113"/>
      <c r="C3189" s="113"/>
      <c r="D3189" s="113"/>
      <c r="E3189" s="113"/>
      <c r="F3189" s="113"/>
      <c r="G3189" s="113"/>
      <c r="H3189" s="113"/>
      <c r="I3189" s="76"/>
      <c r="J3189" s="76"/>
      <c r="K3189" s="76"/>
      <c r="L3189" s="76"/>
      <c r="M3189" s="76"/>
      <c r="N3189" s="76"/>
      <c r="O3189" s="113"/>
      <c r="P3189" s="114"/>
    </row>
    <row r="3190" spans="1:16" ht="15.75" x14ac:dyDescent="0.2">
      <c r="A3190" s="76"/>
      <c r="B3190" s="113"/>
      <c r="C3190" s="113"/>
      <c r="D3190" s="113"/>
      <c r="E3190" s="113"/>
      <c r="F3190" s="113"/>
      <c r="G3190" s="113"/>
      <c r="H3190" s="113"/>
      <c r="I3190" s="76"/>
      <c r="J3190" s="76"/>
      <c r="K3190" s="76"/>
      <c r="L3190" s="76"/>
      <c r="M3190" s="1"/>
      <c r="N3190" s="1"/>
      <c r="O3190" s="3"/>
      <c r="P3190" s="114"/>
    </row>
    <row r="3191" spans="1:16" ht="15.75" x14ac:dyDescent="0.2">
      <c r="A3191" s="115"/>
      <c r="B3191" s="398" t="s">
        <v>29</v>
      </c>
      <c r="C3191" s="398"/>
      <c r="D3191" s="398"/>
      <c r="E3191" s="116"/>
      <c r="F3191" s="116"/>
      <c r="G3191" s="116"/>
      <c r="H3191" s="115"/>
      <c r="I3191" s="116" t="s">
        <v>30</v>
      </c>
      <c r="J3191" s="115"/>
      <c r="K3191" s="116"/>
      <c r="L3191" s="116"/>
      <c r="M3191" s="116"/>
      <c r="N3191" s="116" t="s">
        <v>31</v>
      </c>
      <c r="O3191" s="116"/>
      <c r="P3191" s="117"/>
    </row>
    <row r="3192" spans="1:16" ht="15.75" x14ac:dyDescent="0.2">
      <c r="A3192" s="116"/>
      <c r="B3192" s="399" t="s">
        <v>185</v>
      </c>
      <c r="C3192" s="399"/>
      <c r="D3192" s="399"/>
      <c r="E3192" s="76"/>
      <c r="F3192" s="76"/>
      <c r="G3192" s="76"/>
      <c r="H3192" s="115"/>
      <c r="I3192" s="76" t="s">
        <v>199</v>
      </c>
      <c r="J3192" s="115"/>
      <c r="K3192" s="76"/>
      <c r="L3192" s="76"/>
      <c r="M3192" s="76"/>
      <c r="N3192" s="76" t="s">
        <v>182</v>
      </c>
      <c r="O3192" s="76"/>
      <c r="P3192" s="117"/>
    </row>
    <row r="3193" spans="1:16" ht="15.75" x14ac:dyDescent="0.2">
      <c r="A3193" s="399" t="s">
        <v>183</v>
      </c>
      <c r="B3193" s="399"/>
      <c r="C3193" s="399"/>
      <c r="D3193" s="399"/>
      <c r="E3193" s="399"/>
      <c r="F3193" s="76"/>
      <c r="G3193" s="76"/>
      <c r="H3193" s="115"/>
      <c r="I3193" s="76" t="s">
        <v>201</v>
      </c>
      <c r="J3193" s="115"/>
      <c r="K3193" s="76"/>
      <c r="L3193" s="76"/>
      <c r="M3193" s="76"/>
      <c r="N3193" s="76" t="s">
        <v>124</v>
      </c>
      <c r="O3193" s="76"/>
      <c r="P3193" s="117"/>
    </row>
    <row r="3194" spans="1:16" x14ac:dyDescent="0.2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</row>
    <row r="3195" spans="1:16" x14ac:dyDescent="0.2">
      <c r="A3195" s="414" t="s">
        <v>224</v>
      </c>
      <c r="B3195" s="414"/>
      <c r="C3195" s="414"/>
      <c r="D3195" s="414"/>
      <c r="E3195" s="414"/>
      <c r="F3195"/>
      <c r="G3195"/>
      <c r="H3195"/>
      <c r="I3195"/>
      <c r="J3195"/>
      <c r="K3195"/>
      <c r="L3195"/>
      <c r="M3195"/>
      <c r="N3195"/>
      <c r="O3195"/>
      <c r="P3195"/>
    </row>
    <row r="3198" spans="1:16" ht="15.75" x14ac:dyDescent="0.2">
      <c r="A3198" s="399" t="s">
        <v>164</v>
      </c>
      <c r="B3198" s="399"/>
      <c r="C3198" s="399"/>
      <c r="D3198" s="399"/>
      <c r="E3198" s="399"/>
      <c r="F3198" s="399"/>
      <c r="G3198" s="399"/>
      <c r="H3198" s="399"/>
      <c r="I3198" s="399"/>
      <c r="J3198" s="399"/>
      <c r="K3198" s="399"/>
      <c r="L3198" s="399"/>
      <c r="M3198" s="399"/>
      <c r="N3198" s="399"/>
      <c r="O3198" s="399"/>
      <c r="P3198" s="399"/>
    </row>
    <row r="3199" spans="1:16" ht="15.75" x14ac:dyDescent="0.2">
      <c r="A3199" s="399" t="s">
        <v>1</v>
      </c>
      <c r="B3199" s="399"/>
      <c r="C3199" s="399"/>
      <c r="D3199" s="399"/>
      <c r="E3199" s="399"/>
      <c r="F3199" s="399"/>
      <c r="G3199" s="399"/>
      <c r="H3199" s="399"/>
      <c r="I3199" s="399"/>
      <c r="J3199" s="399"/>
      <c r="K3199" s="399"/>
      <c r="L3199" s="399"/>
      <c r="M3199" s="399"/>
      <c r="N3199" s="399"/>
      <c r="O3199" s="399"/>
      <c r="P3199" s="399"/>
    </row>
    <row r="3200" spans="1:16" ht="15.75" x14ac:dyDescent="0.2">
      <c r="A3200" s="399"/>
      <c r="B3200" s="399"/>
      <c r="C3200" s="399"/>
      <c r="D3200" s="399"/>
      <c r="E3200" s="399"/>
      <c r="F3200" s="399"/>
      <c r="G3200" s="399"/>
      <c r="H3200" s="399"/>
      <c r="I3200" s="399"/>
      <c r="J3200" s="399"/>
      <c r="K3200" s="399"/>
      <c r="L3200" s="399"/>
      <c r="M3200" s="399"/>
      <c r="N3200" s="399"/>
      <c r="O3200" s="399"/>
      <c r="P3200" s="399"/>
    </row>
    <row r="3201" spans="1:16" ht="15.75" x14ac:dyDescent="0.2">
      <c r="A3201" s="421" t="s">
        <v>256</v>
      </c>
      <c r="B3201" s="421"/>
      <c r="C3201" s="421"/>
      <c r="D3201" s="421"/>
      <c r="E3201" s="421"/>
      <c r="F3201" s="421"/>
      <c r="G3201" s="421"/>
      <c r="H3201" s="421"/>
      <c r="I3201" s="421"/>
      <c r="J3201" s="421"/>
      <c r="K3201" s="421"/>
      <c r="L3201" s="421"/>
      <c r="M3201" s="421"/>
      <c r="N3201" s="421"/>
      <c r="O3201" s="421"/>
      <c r="P3201" s="421"/>
    </row>
    <row r="3202" spans="1:16" ht="15.75" x14ac:dyDescent="0.2">
      <c r="A3202" s="77"/>
      <c r="B3202" s="77"/>
      <c r="C3202" s="77"/>
      <c r="D3202" s="77"/>
      <c r="E3202" s="77"/>
      <c r="F3202" s="77"/>
      <c r="G3202" s="77"/>
      <c r="H3202" s="77"/>
      <c r="I3202" s="77"/>
      <c r="J3202" s="77"/>
      <c r="K3202" s="77"/>
      <c r="L3202" s="77"/>
      <c r="M3202" s="77"/>
      <c r="N3202" s="77"/>
      <c r="O3202" s="77"/>
      <c r="P3202" s="77"/>
    </row>
    <row r="3203" spans="1:16" ht="16.5" thickBot="1" x14ac:dyDescent="0.25">
      <c r="A3203" s="77"/>
      <c r="B3203" s="77"/>
      <c r="C3203" s="77"/>
      <c r="D3203" s="77"/>
      <c r="E3203" s="77"/>
      <c r="F3203" s="77"/>
      <c r="G3203" s="77"/>
      <c r="H3203" s="77"/>
      <c r="I3203" s="77"/>
      <c r="J3203" s="77"/>
      <c r="K3203" s="77"/>
      <c r="L3203" s="77"/>
      <c r="M3203" s="77"/>
      <c r="N3203" s="77"/>
      <c r="O3203" s="77"/>
      <c r="P3203" s="77"/>
    </row>
    <row r="3204" spans="1:16" ht="16.5" thickBot="1" x14ac:dyDescent="0.25">
      <c r="A3204" s="78" t="s">
        <v>2</v>
      </c>
      <c r="B3204" s="408" t="s">
        <v>130</v>
      </c>
      <c r="C3204" s="409"/>
      <c r="D3204" s="79" t="s">
        <v>3</v>
      </c>
      <c r="E3204" s="408">
        <v>2001</v>
      </c>
      <c r="F3204" s="410"/>
      <c r="G3204" s="410"/>
      <c r="H3204" s="409"/>
      <c r="I3204" s="79" t="s">
        <v>4</v>
      </c>
      <c r="J3204" s="80" t="s">
        <v>187</v>
      </c>
      <c r="K3204" s="80"/>
      <c r="L3204" s="80"/>
      <c r="M3204" s="80" t="s">
        <v>5</v>
      </c>
      <c r="N3204" s="408" t="s">
        <v>158</v>
      </c>
      <c r="O3204" s="410"/>
      <c r="P3204" s="413"/>
    </row>
    <row r="3205" spans="1:16" ht="16.5" thickBot="1" x14ac:dyDescent="0.25">
      <c r="A3205" s="77"/>
      <c r="B3205" s="77"/>
      <c r="C3205" s="77"/>
      <c r="D3205" s="77"/>
      <c r="E3205" s="77"/>
      <c r="F3205" s="77"/>
      <c r="G3205" s="77"/>
      <c r="H3205" s="77"/>
      <c r="I3205" s="77"/>
      <c r="J3205" s="77"/>
      <c r="K3205" s="77"/>
      <c r="L3205" s="77"/>
      <c r="M3205" s="77"/>
      <c r="N3205" s="77"/>
      <c r="O3205" s="77"/>
      <c r="P3205" s="77"/>
    </row>
    <row r="3206" spans="1:16" ht="16.5" thickBot="1" x14ac:dyDescent="0.25">
      <c r="A3206" s="78" t="s">
        <v>6</v>
      </c>
      <c r="B3206" s="408" t="s">
        <v>131</v>
      </c>
      <c r="C3206" s="409"/>
      <c r="D3206" s="79" t="s">
        <v>7</v>
      </c>
      <c r="E3206" s="408" t="s">
        <v>132</v>
      </c>
      <c r="F3206" s="410"/>
      <c r="G3206" s="410"/>
      <c r="H3206" s="409"/>
      <c r="I3206" s="79" t="s">
        <v>8</v>
      </c>
      <c r="J3206" s="80">
        <v>3</v>
      </c>
      <c r="K3206" s="80"/>
      <c r="L3206" s="80"/>
      <c r="M3206" s="80" t="s">
        <v>9</v>
      </c>
      <c r="N3206" s="80"/>
      <c r="O3206" s="178"/>
      <c r="P3206" s="179">
        <v>60</v>
      </c>
    </row>
    <row r="3207" spans="1:16" ht="16.5" thickBot="1" x14ac:dyDescent="0.25">
      <c r="A3207" s="77"/>
      <c r="B3207" s="77"/>
      <c r="C3207" s="77"/>
      <c r="D3207" s="77"/>
      <c r="E3207" s="77"/>
      <c r="F3207" s="77"/>
      <c r="G3207" s="77"/>
      <c r="H3207" s="77"/>
      <c r="I3207" s="77"/>
      <c r="J3207" s="77"/>
      <c r="K3207" s="77"/>
      <c r="L3207" s="77"/>
      <c r="M3207" s="77"/>
      <c r="N3207" s="77"/>
      <c r="O3207" s="77"/>
      <c r="P3207" s="77"/>
    </row>
    <row r="3208" spans="1:16" ht="16.5" thickBot="1" x14ac:dyDescent="0.25">
      <c r="A3208" s="411" t="s">
        <v>10</v>
      </c>
      <c r="B3208" s="412"/>
      <c r="C3208" s="408" t="s">
        <v>165</v>
      </c>
      <c r="D3208" s="410"/>
      <c r="E3208" s="410"/>
      <c r="F3208" s="410"/>
      <c r="G3208" s="410"/>
      <c r="H3208" s="410"/>
      <c r="I3208" s="410"/>
      <c r="J3208" s="410"/>
      <c r="K3208" s="410"/>
      <c r="L3208" s="410"/>
      <c r="M3208" s="410"/>
      <c r="N3208" s="410"/>
      <c r="O3208" s="410"/>
      <c r="P3208" s="413"/>
    </row>
    <row r="3209" spans="1:16" ht="16.5" thickBot="1" x14ac:dyDescent="0.25">
      <c r="A3209" s="77"/>
      <c r="B3209" s="77"/>
      <c r="C3209" s="77"/>
      <c r="D3209" s="77"/>
      <c r="E3209" s="77"/>
      <c r="F3209" s="77"/>
      <c r="G3209" s="77"/>
      <c r="H3209" s="77"/>
      <c r="I3209" s="77"/>
      <c r="J3209" s="77"/>
      <c r="K3209" s="77"/>
      <c r="L3209" s="77"/>
      <c r="M3209" s="77"/>
      <c r="N3209" s="77"/>
      <c r="O3209" s="77"/>
      <c r="P3209" s="77"/>
    </row>
    <row r="3210" spans="1:16" ht="16.5" thickBot="1" x14ac:dyDescent="0.25">
      <c r="A3210" s="411" t="s">
        <v>11</v>
      </c>
      <c r="B3210" s="412"/>
      <c r="C3210" s="408" t="s">
        <v>194</v>
      </c>
      <c r="D3210" s="410"/>
      <c r="E3210" s="410"/>
      <c r="F3210" s="410"/>
      <c r="G3210" s="410"/>
      <c r="H3210" s="410"/>
      <c r="I3210" s="410"/>
      <c r="J3210" s="410"/>
      <c r="K3210" s="410"/>
      <c r="L3210" s="410"/>
      <c r="M3210" s="410"/>
      <c r="N3210" s="410"/>
      <c r="O3210" s="410"/>
      <c r="P3210" s="413"/>
    </row>
    <row r="3211" spans="1:16" ht="16.5" thickBot="1" x14ac:dyDescent="0.25">
      <c r="A3211" s="81"/>
      <c r="B3211" s="81"/>
      <c r="C3211" s="81"/>
      <c r="D3211" s="81"/>
      <c r="E3211" s="81"/>
      <c r="F3211" s="81"/>
      <c r="G3211" s="81"/>
      <c r="H3211" s="81"/>
      <c r="I3211" s="81"/>
      <c r="J3211" s="81"/>
      <c r="K3211" s="81"/>
      <c r="L3211" s="81"/>
      <c r="M3211" s="81"/>
      <c r="N3211" s="81"/>
      <c r="O3211" s="81"/>
      <c r="P3211" s="81"/>
    </row>
    <row r="3212" spans="1:16" ht="16.5" thickBot="1" x14ac:dyDescent="0.25">
      <c r="A3212" s="400" t="s">
        <v>12</v>
      </c>
      <c r="B3212" s="402" t="s">
        <v>13</v>
      </c>
      <c r="C3212" s="403"/>
      <c r="D3212" s="404" t="s">
        <v>220</v>
      </c>
      <c r="E3212" s="391" t="s">
        <v>15</v>
      </c>
      <c r="F3212" s="392"/>
      <c r="G3212" s="392"/>
      <c r="H3212" s="392"/>
      <c r="I3212" s="393"/>
      <c r="J3212" s="404" t="s">
        <v>16</v>
      </c>
      <c r="K3212" s="404" t="s">
        <v>17</v>
      </c>
      <c r="L3212" s="391" t="s">
        <v>18</v>
      </c>
      <c r="M3212" s="392"/>
      <c r="N3212" s="393"/>
      <c r="O3212" s="394" t="s">
        <v>115</v>
      </c>
      <c r="P3212" s="395"/>
    </row>
    <row r="3213" spans="1:16" ht="32.25" thickBot="1" x14ac:dyDescent="0.25">
      <c r="A3213" s="401"/>
      <c r="B3213" s="82" t="s">
        <v>19</v>
      </c>
      <c r="C3213" s="83" t="s">
        <v>20</v>
      </c>
      <c r="D3213" s="405"/>
      <c r="E3213" s="84" t="s">
        <v>21</v>
      </c>
      <c r="F3213" s="84" t="s">
        <v>22</v>
      </c>
      <c r="G3213" s="85" t="s">
        <v>23</v>
      </c>
      <c r="H3213" s="119" t="s">
        <v>24</v>
      </c>
      <c r="I3213" s="86" t="s">
        <v>25</v>
      </c>
      <c r="J3213" s="405"/>
      <c r="K3213" s="405"/>
      <c r="L3213" s="176" t="s">
        <v>223</v>
      </c>
      <c r="M3213" s="85" t="s">
        <v>221</v>
      </c>
      <c r="N3213" s="83" t="s">
        <v>222</v>
      </c>
      <c r="O3213" s="396"/>
      <c r="P3213" s="397"/>
    </row>
    <row r="3214" spans="1:16" ht="15.75" x14ac:dyDescent="0.2">
      <c r="A3214" s="151"/>
      <c r="B3214" s="155"/>
      <c r="C3214" s="155"/>
      <c r="D3214" s="148"/>
      <c r="E3214" s="96"/>
      <c r="F3214" s="96"/>
      <c r="G3214" s="152"/>
      <c r="H3214" s="153"/>
      <c r="I3214" s="157"/>
      <c r="J3214" s="149"/>
      <c r="K3214" s="99"/>
      <c r="L3214" s="173"/>
      <c r="M3214" s="177"/>
      <c r="N3214" s="100"/>
      <c r="O3214" s="406"/>
      <c r="P3214" s="407"/>
    </row>
    <row r="3215" spans="1:16" ht="15.75" x14ac:dyDescent="0.2">
      <c r="A3215" s="151"/>
      <c r="B3215" s="155"/>
      <c r="C3215" s="155"/>
      <c r="D3215" s="148">
        <f>+C3215-B3215</f>
        <v>0</v>
      </c>
      <c r="E3215" s="96"/>
      <c r="F3215" s="96"/>
      <c r="G3215" s="152"/>
      <c r="H3215" s="153"/>
      <c r="I3215" s="157">
        <f>G3215*H3215</f>
        <v>0</v>
      </c>
      <c r="J3215" s="149" t="e">
        <f>D3215/G3215</f>
        <v>#DIV/0!</v>
      </c>
      <c r="K3215" s="99"/>
      <c r="L3215" s="173"/>
      <c r="M3215" s="94"/>
      <c r="N3215" s="100"/>
      <c r="O3215" s="406"/>
      <c r="P3215" s="407"/>
    </row>
    <row r="3216" spans="1:16" ht="16.5" thickBot="1" x14ac:dyDescent="0.25">
      <c r="A3216" s="93"/>
      <c r="B3216" s="128"/>
      <c r="C3216" s="128"/>
      <c r="D3216" s="129"/>
      <c r="E3216" s="96"/>
      <c r="F3216" s="96"/>
      <c r="G3216" s="96"/>
      <c r="H3216" s="97"/>
      <c r="I3216" s="91"/>
      <c r="J3216" s="98"/>
      <c r="K3216" s="92"/>
      <c r="L3216" s="174"/>
      <c r="M3216" s="163"/>
      <c r="N3216" s="101"/>
      <c r="O3216" s="417"/>
      <c r="P3216" s="418"/>
    </row>
    <row r="3217" spans="1:16" ht="16.5" thickBot="1" x14ac:dyDescent="0.25">
      <c r="A3217" s="181" t="s">
        <v>28</v>
      </c>
      <c r="B3217" s="104"/>
      <c r="C3217" s="105"/>
      <c r="D3217" s="106">
        <f>SUM(D3214:D3216)</f>
        <v>0</v>
      </c>
      <c r="E3217" s="107"/>
      <c r="F3217" s="107"/>
      <c r="G3217" s="118">
        <f>SUM(G3214:G3216)</f>
        <v>0</v>
      </c>
      <c r="H3217" s="105"/>
      <c r="I3217" s="118">
        <f>SUM(I3214:I3216)</f>
        <v>0</v>
      </c>
      <c r="J3217" s="109" t="e">
        <f>D3217/G3217</f>
        <v>#DIV/0!</v>
      </c>
      <c r="K3217" s="110"/>
      <c r="L3217" s="175"/>
      <c r="M3217" s="111"/>
      <c r="N3217" s="112"/>
      <c r="O3217" s="419"/>
      <c r="P3217" s="420"/>
    </row>
    <row r="3218" spans="1:16" ht="15.75" x14ac:dyDescent="0.2">
      <c r="A3218" s="76"/>
      <c r="B3218" s="113"/>
      <c r="C3218" s="113"/>
      <c r="D3218" s="113"/>
      <c r="E3218" s="113"/>
      <c r="F3218" s="113"/>
      <c r="G3218" s="113"/>
      <c r="H3218" s="113"/>
      <c r="I3218" s="76"/>
      <c r="J3218" s="76"/>
      <c r="K3218" s="76"/>
      <c r="L3218" s="76"/>
      <c r="M3218" s="76"/>
      <c r="N3218" s="76"/>
      <c r="O3218" s="113"/>
      <c r="P3218" s="114"/>
    </row>
    <row r="3219" spans="1:16" ht="15.75" x14ac:dyDescent="0.2">
      <c r="A3219" s="76"/>
      <c r="B3219" s="113"/>
      <c r="C3219" s="113"/>
      <c r="D3219" s="113"/>
      <c r="E3219" s="113"/>
      <c r="F3219" s="113"/>
      <c r="G3219" s="113"/>
      <c r="H3219" s="113"/>
      <c r="I3219" s="76"/>
      <c r="J3219" s="76"/>
      <c r="K3219" s="76"/>
      <c r="L3219" s="76"/>
      <c r="M3219" s="76"/>
      <c r="N3219" s="76"/>
      <c r="O3219" s="113"/>
      <c r="P3219" s="114"/>
    </row>
    <row r="3220" spans="1:16" ht="15.75" x14ac:dyDescent="0.2">
      <c r="A3220" s="76"/>
      <c r="B3220" s="113"/>
      <c r="C3220" s="113"/>
      <c r="D3220" s="113"/>
      <c r="E3220" s="113"/>
      <c r="F3220" s="113"/>
      <c r="G3220" s="113"/>
      <c r="H3220" s="113"/>
      <c r="I3220" s="76"/>
      <c r="J3220" s="76"/>
      <c r="K3220" s="76"/>
      <c r="L3220" s="76"/>
      <c r="M3220" s="1"/>
      <c r="N3220" s="1"/>
      <c r="O3220" s="3"/>
      <c r="P3220" s="114"/>
    </row>
    <row r="3221" spans="1:16" ht="15.75" x14ac:dyDescent="0.2">
      <c r="A3221" s="115"/>
      <c r="B3221" s="398" t="s">
        <v>29</v>
      </c>
      <c r="C3221" s="398"/>
      <c r="D3221" s="398"/>
      <c r="E3221" s="116"/>
      <c r="F3221" s="116"/>
      <c r="G3221" s="116"/>
      <c r="H3221" s="115"/>
      <c r="I3221" s="116" t="s">
        <v>30</v>
      </c>
      <c r="J3221" s="115"/>
      <c r="K3221" s="116"/>
      <c r="L3221" s="116"/>
      <c r="M3221" s="116"/>
      <c r="N3221" s="116" t="s">
        <v>31</v>
      </c>
      <c r="O3221" s="116"/>
      <c r="P3221" s="117"/>
    </row>
    <row r="3222" spans="1:16" ht="15.75" x14ac:dyDescent="0.2">
      <c r="A3222" s="116"/>
      <c r="B3222" s="399" t="s">
        <v>185</v>
      </c>
      <c r="C3222" s="399"/>
      <c r="D3222" s="399"/>
      <c r="E3222" s="76"/>
      <c r="F3222" s="76"/>
      <c r="G3222" s="76"/>
      <c r="H3222" s="115"/>
      <c r="I3222" s="76" t="s">
        <v>199</v>
      </c>
      <c r="J3222" s="115"/>
      <c r="K3222" s="76"/>
      <c r="L3222" s="76"/>
      <c r="M3222" s="76"/>
      <c r="N3222" s="76" t="s">
        <v>182</v>
      </c>
      <c r="O3222" s="76"/>
      <c r="P3222" s="117"/>
    </row>
    <row r="3223" spans="1:16" ht="15.75" x14ac:dyDescent="0.2">
      <c r="A3223" s="399" t="s">
        <v>183</v>
      </c>
      <c r="B3223" s="399"/>
      <c r="C3223" s="399"/>
      <c r="D3223" s="399"/>
      <c r="E3223" s="399"/>
      <c r="F3223" s="76"/>
      <c r="G3223" s="76"/>
      <c r="H3223" s="115"/>
      <c r="I3223" s="76" t="s">
        <v>201</v>
      </c>
      <c r="J3223" s="115"/>
      <c r="K3223" s="76"/>
      <c r="L3223" s="76"/>
      <c r="M3223" s="76"/>
      <c r="N3223" s="76" t="s">
        <v>124</v>
      </c>
      <c r="O3223" s="76"/>
      <c r="P3223" s="117"/>
    </row>
    <row r="3224" spans="1:16" x14ac:dyDescent="0.2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</row>
    <row r="3225" spans="1:16" x14ac:dyDescent="0.2">
      <c r="A3225" s="414" t="s">
        <v>224</v>
      </c>
      <c r="B3225" s="414"/>
      <c r="C3225" s="414"/>
      <c r="D3225" s="414"/>
      <c r="E3225" s="414"/>
      <c r="F3225"/>
      <c r="G3225"/>
      <c r="H3225"/>
      <c r="I3225"/>
      <c r="J3225"/>
      <c r="K3225"/>
      <c r="L3225"/>
      <c r="M3225"/>
      <c r="N3225"/>
      <c r="O3225"/>
      <c r="P3225"/>
    </row>
    <row r="3229" spans="1:16" ht="15.75" x14ac:dyDescent="0.2">
      <c r="A3229" s="399" t="s">
        <v>125</v>
      </c>
      <c r="B3229" s="399"/>
      <c r="C3229" s="399"/>
      <c r="D3229" s="399"/>
      <c r="E3229" s="399"/>
      <c r="F3229" s="399"/>
      <c r="G3229" s="399"/>
      <c r="H3229" s="399"/>
      <c r="I3229" s="399"/>
      <c r="J3229" s="399"/>
      <c r="K3229" s="399"/>
      <c r="L3229" s="399"/>
      <c r="M3229" s="399"/>
      <c r="N3229" s="399"/>
      <c r="O3229" s="399"/>
    </row>
    <row r="3230" spans="1:16" ht="15.75" x14ac:dyDescent="0.2">
      <c r="A3230" s="399" t="s">
        <v>1</v>
      </c>
      <c r="B3230" s="399"/>
      <c r="C3230" s="399"/>
      <c r="D3230" s="399"/>
      <c r="E3230" s="399"/>
      <c r="F3230" s="399"/>
      <c r="G3230" s="399"/>
      <c r="H3230" s="399"/>
      <c r="I3230" s="399"/>
      <c r="J3230" s="399"/>
      <c r="K3230" s="399"/>
      <c r="L3230" s="399"/>
      <c r="M3230" s="399"/>
      <c r="N3230" s="399"/>
      <c r="O3230" s="399"/>
    </row>
    <row r="3231" spans="1:16" ht="15.75" x14ac:dyDescent="0.2">
      <c r="A3231" s="399"/>
      <c r="B3231" s="399"/>
      <c r="C3231" s="399"/>
      <c r="D3231" s="399"/>
      <c r="E3231" s="399"/>
      <c r="F3231" s="399"/>
      <c r="G3231" s="399"/>
      <c r="H3231" s="399"/>
      <c r="I3231" s="399"/>
      <c r="J3231" s="399"/>
      <c r="K3231" s="399"/>
      <c r="L3231" s="399"/>
      <c r="M3231" s="399"/>
      <c r="N3231" s="399"/>
      <c r="O3231" s="399"/>
    </row>
    <row r="3232" spans="1:16" ht="15.75" x14ac:dyDescent="0.2">
      <c r="A3232" s="421" t="s">
        <v>206</v>
      </c>
      <c r="B3232" s="421"/>
      <c r="C3232" s="421"/>
      <c r="D3232" s="421"/>
      <c r="E3232" s="421"/>
      <c r="F3232" s="421"/>
      <c r="G3232" s="421"/>
      <c r="H3232" s="421"/>
      <c r="I3232" s="421"/>
      <c r="J3232" s="421"/>
      <c r="K3232" s="421"/>
      <c r="L3232" s="421"/>
      <c r="M3232" s="421"/>
      <c r="N3232" s="421"/>
      <c r="O3232" s="421"/>
    </row>
    <row r="3233" spans="1:15" ht="15.75" x14ac:dyDescent="0.2">
      <c r="A3233" s="77"/>
      <c r="B3233" s="77"/>
      <c r="C3233" s="77"/>
      <c r="D3233" s="77"/>
      <c r="E3233" s="77"/>
      <c r="F3233" s="77"/>
      <c r="G3233" s="77"/>
      <c r="H3233" s="77"/>
      <c r="I3233" s="77"/>
      <c r="J3233" s="77"/>
      <c r="K3233" s="77"/>
      <c r="L3233" s="77"/>
      <c r="M3233" s="77"/>
      <c r="N3233" s="77"/>
      <c r="O3233" s="77"/>
    </row>
    <row r="3234" spans="1:15" ht="16.5" thickBot="1" x14ac:dyDescent="0.25">
      <c r="A3234" s="77"/>
      <c r="B3234" s="77"/>
      <c r="C3234" s="77"/>
      <c r="D3234" s="77"/>
      <c r="E3234" s="77"/>
      <c r="F3234" s="77"/>
      <c r="G3234" s="77"/>
      <c r="H3234" s="77"/>
      <c r="I3234" s="77"/>
      <c r="J3234" s="77"/>
      <c r="K3234" s="77"/>
      <c r="L3234" s="77"/>
      <c r="M3234" s="77"/>
      <c r="N3234" s="77"/>
      <c r="O3234" s="77"/>
    </row>
    <row r="3235" spans="1:15" ht="16.5" thickBot="1" x14ac:dyDescent="0.25">
      <c r="A3235" s="78" t="s">
        <v>2</v>
      </c>
      <c r="B3235" s="408" t="s">
        <v>130</v>
      </c>
      <c r="C3235" s="409"/>
      <c r="D3235" s="79" t="s">
        <v>3</v>
      </c>
      <c r="E3235" s="408">
        <v>2001</v>
      </c>
      <c r="F3235" s="410"/>
      <c r="G3235" s="410"/>
      <c r="H3235" s="409"/>
      <c r="I3235" s="79" t="s">
        <v>4</v>
      </c>
      <c r="J3235" s="80" t="s">
        <v>191</v>
      </c>
      <c r="K3235" s="80"/>
      <c r="L3235" s="80" t="s">
        <v>5</v>
      </c>
      <c r="M3235" s="408" t="s">
        <v>157</v>
      </c>
      <c r="N3235" s="410"/>
      <c r="O3235" s="413"/>
    </row>
    <row r="3236" spans="1:15" ht="16.5" thickBot="1" x14ac:dyDescent="0.25">
      <c r="A3236" s="77"/>
      <c r="B3236" s="77"/>
      <c r="C3236" s="77"/>
      <c r="D3236" s="77"/>
      <c r="E3236" s="77"/>
      <c r="F3236" s="77"/>
      <c r="G3236" s="77"/>
      <c r="H3236" s="77"/>
      <c r="I3236" s="77"/>
      <c r="J3236" s="77"/>
      <c r="K3236" s="77"/>
      <c r="L3236" s="77"/>
      <c r="M3236" s="77"/>
      <c r="N3236" s="77"/>
      <c r="O3236" s="77"/>
    </row>
    <row r="3237" spans="1:15" ht="16.5" thickBot="1" x14ac:dyDescent="0.25">
      <c r="A3237" s="78" t="s">
        <v>6</v>
      </c>
      <c r="B3237" s="408" t="s">
        <v>133</v>
      </c>
      <c r="C3237" s="409"/>
      <c r="D3237" s="79" t="s">
        <v>7</v>
      </c>
      <c r="E3237" s="408" t="s">
        <v>134</v>
      </c>
      <c r="F3237" s="410"/>
      <c r="G3237" s="410"/>
      <c r="H3237" s="409"/>
      <c r="I3237" s="79" t="s">
        <v>8</v>
      </c>
      <c r="J3237" s="80">
        <v>4</v>
      </c>
      <c r="K3237" s="80"/>
      <c r="L3237" s="80" t="s">
        <v>9</v>
      </c>
      <c r="M3237" s="408">
        <v>60</v>
      </c>
      <c r="N3237" s="410"/>
      <c r="O3237" s="413"/>
    </row>
    <row r="3238" spans="1:15" ht="16.5" thickBot="1" x14ac:dyDescent="0.25">
      <c r="A3238" s="77"/>
      <c r="B3238" s="77"/>
      <c r="C3238" s="77"/>
      <c r="D3238" s="77"/>
      <c r="E3238" s="77"/>
      <c r="F3238" s="77"/>
      <c r="G3238" s="77"/>
      <c r="H3238" s="77"/>
      <c r="I3238" s="77"/>
      <c r="J3238" s="77"/>
      <c r="K3238" s="77"/>
      <c r="L3238" s="77"/>
      <c r="M3238" s="77"/>
      <c r="N3238" s="77"/>
      <c r="O3238" s="77"/>
    </row>
    <row r="3239" spans="1:15" ht="16.5" thickBot="1" x14ac:dyDescent="0.25">
      <c r="A3239" s="411" t="s">
        <v>10</v>
      </c>
      <c r="B3239" s="412"/>
      <c r="C3239" s="408" t="s">
        <v>165</v>
      </c>
      <c r="D3239" s="410"/>
      <c r="E3239" s="410"/>
      <c r="F3239" s="410"/>
      <c r="G3239" s="410"/>
      <c r="H3239" s="410"/>
      <c r="I3239" s="410"/>
      <c r="J3239" s="410"/>
      <c r="K3239" s="410"/>
      <c r="L3239" s="410"/>
      <c r="M3239" s="410"/>
      <c r="N3239" s="410"/>
      <c r="O3239" s="413"/>
    </row>
    <row r="3240" spans="1:15" ht="16.5" thickBot="1" x14ac:dyDescent="0.25">
      <c r="A3240" s="77"/>
      <c r="B3240" s="77"/>
      <c r="C3240" s="77"/>
      <c r="D3240" s="77"/>
      <c r="E3240" s="77"/>
      <c r="F3240" s="77"/>
      <c r="G3240" s="77"/>
      <c r="H3240" s="77"/>
      <c r="I3240" s="77"/>
      <c r="J3240" s="77"/>
      <c r="K3240" s="77"/>
      <c r="L3240" s="77"/>
      <c r="M3240" s="77"/>
      <c r="N3240" s="77"/>
      <c r="O3240" s="77"/>
    </row>
    <row r="3241" spans="1:15" ht="16.5" thickBot="1" x14ac:dyDescent="0.25">
      <c r="A3241" s="411" t="s">
        <v>11</v>
      </c>
      <c r="B3241" s="412"/>
      <c r="C3241" s="408" t="s">
        <v>194</v>
      </c>
      <c r="D3241" s="410"/>
      <c r="E3241" s="410"/>
      <c r="F3241" s="410"/>
      <c r="G3241" s="410"/>
      <c r="H3241" s="410"/>
      <c r="I3241" s="410"/>
      <c r="J3241" s="410"/>
      <c r="K3241" s="410"/>
      <c r="L3241" s="410"/>
      <c r="M3241" s="410"/>
      <c r="N3241" s="410"/>
      <c r="O3241" s="413"/>
    </row>
    <row r="3242" spans="1:15" ht="16.5" thickBot="1" x14ac:dyDescent="0.25">
      <c r="A3242" s="81"/>
      <c r="B3242" s="81"/>
      <c r="C3242" s="81"/>
      <c r="D3242" s="81"/>
      <c r="E3242" s="81"/>
      <c r="F3242" s="81"/>
      <c r="G3242" s="81"/>
      <c r="H3242" s="81"/>
      <c r="I3242" s="81"/>
      <c r="J3242" s="81"/>
      <c r="K3242" s="81"/>
      <c r="L3242" s="81"/>
      <c r="M3242" s="81"/>
      <c r="N3242" s="81"/>
      <c r="O3242" s="81"/>
    </row>
    <row r="3243" spans="1:15" ht="16.5" thickBot="1" x14ac:dyDescent="0.25">
      <c r="A3243" s="400" t="s">
        <v>12</v>
      </c>
      <c r="B3243" s="402" t="s">
        <v>13</v>
      </c>
      <c r="C3243" s="403"/>
      <c r="D3243" s="404" t="s">
        <v>14</v>
      </c>
      <c r="E3243" s="391" t="s">
        <v>15</v>
      </c>
      <c r="F3243" s="392"/>
      <c r="G3243" s="392"/>
      <c r="H3243" s="392"/>
      <c r="I3243" s="393"/>
      <c r="J3243" s="404" t="s">
        <v>16</v>
      </c>
      <c r="K3243" s="404" t="s">
        <v>17</v>
      </c>
      <c r="L3243" s="402" t="s">
        <v>18</v>
      </c>
      <c r="M3243" s="403"/>
      <c r="N3243" s="394" t="s">
        <v>115</v>
      </c>
      <c r="O3243" s="395"/>
    </row>
    <row r="3244" spans="1:15" ht="32.25" thickBot="1" x14ac:dyDescent="0.25">
      <c r="A3244" s="422"/>
      <c r="B3244" s="82" t="s">
        <v>19</v>
      </c>
      <c r="C3244" s="83" t="s">
        <v>20</v>
      </c>
      <c r="D3244" s="405"/>
      <c r="E3244" s="84" t="s">
        <v>21</v>
      </c>
      <c r="F3244" s="84" t="s">
        <v>22</v>
      </c>
      <c r="G3244" s="85" t="s">
        <v>23</v>
      </c>
      <c r="H3244" s="119" t="s">
        <v>24</v>
      </c>
      <c r="I3244" s="86" t="s">
        <v>25</v>
      </c>
      <c r="J3244" s="405"/>
      <c r="K3244" s="405"/>
      <c r="L3244" s="87" t="s">
        <v>26</v>
      </c>
      <c r="M3244" s="88" t="s">
        <v>27</v>
      </c>
      <c r="N3244" s="396"/>
      <c r="O3244" s="397"/>
    </row>
    <row r="3245" spans="1:15" ht="15.75" x14ac:dyDescent="0.2">
      <c r="A3245" s="154">
        <v>45412</v>
      </c>
      <c r="B3245" s="140"/>
      <c r="C3245" s="140">
        <v>430526</v>
      </c>
      <c r="D3245" s="141"/>
      <c r="E3245" s="96"/>
      <c r="F3245" s="96"/>
      <c r="G3245" s="142"/>
      <c r="H3245" s="143"/>
      <c r="I3245" s="147"/>
      <c r="J3245" s="144"/>
      <c r="K3245" s="145"/>
      <c r="L3245" s="146"/>
      <c r="M3245" s="146"/>
      <c r="N3245" s="406"/>
      <c r="O3245" s="407"/>
    </row>
    <row r="3246" spans="1:15" ht="15.75" x14ac:dyDescent="0.2">
      <c r="A3246" s="154">
        <v>45453</v>
      </c>
      <c r="B3246" s="140">
        <v>430526</v>
      </c>
      <c r="C3246" s="140">
        <v>430883</v>
      </c>
      <c r="D3246" s="141">
        <f>+C3246-B3246</f>
        <v>357</v>
      </c>
      <c r="E3246" s="170" t="s">
        <v>214</v>
      </c>
      <c r="F3246" s="96" t="s">
        <v>215</v>
      </c>
      <c r="G3246" s="142">
        <v>60</v>
      </c>
      <c r="H3246" s="143">
        <v>23.35</v>
      </c>
      <c r="I3246" s="147">
        <f>H3246*G3246</f>
        <v>1401</v>
      </c>
      <c r="J3246" s="144">
        <f>D3246/G3246</f>
        <v>5.95</v>
      </c>
      <c r="K3246" s="145">
        <v>45453</v>
      </c>
      <c r="L3246" s="146" t="s">
        <v>150</v>
      </c>
      <c r="M3246" s="146" t="s">
        <v>150</v>
      </c>
      <c r="N3246" s="406" t="s">
        <v>213</v>
      </c>
      <c r="O3246" s="407"/>
    </row>
    <row r="3247" spans="1:15" ht="15.75" x14ac:dyDescent="0.2">
      <c r="A3247" s="154"/>
      <c r="B3247" s="140"/>
      <c r="C3247" s="140"/>
      <c r="D3247" s="141"/>
      <c r="E3247" s="96"/>
      <c r="F3247" s="96"/>
      <c r="G3247" s="142"/>
      <c r="H3247" s="143"/>
      <c r="I3247" s="147"/>
      <c r="J3247" s="144"/>
      <c r="K3247" s="145"/>
      <c r="L3247" s="146"/>
      <c r="M3247" s="146"/>
      <c r="N3247" s="406"/>
      <c r="O3247" s="407"/>
    </row>
    <row r="3248" spans="1:15" ht="15.75" x14ac:dyDescent="0.2">
      <c r="A3248" s="154"/>
      <c r="B3248" s="140"/>
      <c r="C3248" s="140"/>
      <c r="D3248" s="141"/>
      <c r="E3248" s="96"/>
      <c r="F3248" s="96"/>
      <c r="G3248" s="142"/>
      <c r="H3248" s="143"/>
      <c r="I3248" s="147"/>
      <c r="J3248" s="144"/>
      <c r="K3248" s="145"/>
      <c r="L3248" s="146"/>
      <c r="M3248" s="100"/>
      <c r="N3248" s="415"/>
      <c r="O3248" s="416"/>
    </row>
    <row r="3249" spans="1:16" ht="15.75" x14ac:dyDescent="0.2">
      <c r="A3249" s="154"/>
      <c r="B3249" s="140"/>
      <c r="C3249" s="140"/>
      <c r="D3249" s="141"/>
      <c r="E3249" s="96"/>
      <c r="F3249" s="96"/>
      <c r="G3249" s="142"/>
      <c r="H3249" s="143"/>
      <c r="I3249" s="147"/>
      <c r="J3249" s="144"/>
      <c r="K3249" s="145"/>
      <c r="L3249" s="146"/>
      <c r="M3249" s="100"/>
      <c r="N3249" s="406"/>
      <c r="O3249" s="407"/>
    </row>
    <row r="3250" spans="1:16" ht="15.75" x14ac:dyDescent="0.2">
      <c r="A3250" s="139"/>
      <c r="B3250" s="140"/>
      <c r="C3250" s="140"/>
      <c r="D3250" s="141"/>
      <c r="E3250" s="142"/>
      <c r="F3250" s="142"/>
      <c r="G3250" s="142"/>
      <c r="H3250" s="143"/>
      <c r="I3250" s="147"/>
      <c r="J3250" s="144"/>
      <c r="K3250" s="145"/>
      <c r="L3250" s="146"/>
      <c r="M3250" s="137"/>
      <c r="N3250" s="406"/>
      <c r="O3250" s="407"/>
    </row>
    <row r="3251" spans="1:16" ht="15.75" x14ac:dyDescent="0.2">
      <c r="A3251" s="93"/>
      <c r="B3251" s="95"/>
      <c r="D3251" s="89"/>
      <c r="E3251" s="96"/>
      <c r="F3251" s="96"/>
      <c r="G3251" s="96"/>
      <c r="H3251" s="97"/>
      <c r="I3251" s="91"/>
      <c r="J3251" s="98"/>
      <c r="K3251" s="99"/>
      <c r="L3251" s="100" t="s">
        <v>161</v>
      </c>
      <c r="M3251" s="100"/>
      <c r="N3251" s="406"/>
      <c r="O3251" s="407"/>
    </row>
    <row r="3252" spans="1:16" ht="16.5" thickBot="1" x14ac:dyDescent="0.25">
      <c r="A3252" s="93"/>
      <c r="B3252" s="94"/>
      <c r="C3252" s="95"/>
      <c r="D3252" s="89"/>
      <c r="E3252" s="96"/>
      <c r="F3252" s="96"/>
      <c r="G3252" s="96"/>
      <c r="H3252" s="97"/>
      <c r="I3252" s="91"/>
      <c r="J3252" s="98"/>
      <c r="K3252" s="92"/>
      <c r="L3252" s="100"/>
      <c r="M3252" s="101"/>
      <c r="N3252" s="417"/>
      <c r="O3252" s="418"/>
    </row>
    <row r="3253" spans="1:16" ht="16.5" thickBot="1" x14ac:dyDescent="0.25">
      <c r="A3253" s="171" t="s">
        <v>28</v>
      </c>
      <c r="B3253" s="104"/>
      <c r="C3253" s="105"/>
      <c r="D3253" s="118">
        <f>SUM(D3245:D3252)</f>
        <v>357</v>
      </c>
      <c r="E3253" s="107"/>
      <c r="F3253" s="107"/>
      <c r="G3253" s="121">
        <f>SUM(G3245:G3252)</f>
        <v>60</v>
      </c>
      <c r="H3253" s="105"/>
      <c r="I3253" s="118">
        <f>SUM(I3245:I3252)</f>
        <v>1401</v>
      </c>
      <c r="J3253" s="109">
        <f>D3253/G3253</f>
        <v>5.95</v>
      </c>
      <c r="K3253" s="110"/>
      <c r="L3253" s="111"/>
      <c r="M3253" s="112"/>
      <c r="N3253" s="419"/>
      <c r="O3253" s="420"/>
    </row>
    <row r="3254" spans="1:16" ht="15.75" x14ac:dyDescent="0.2">
      <c r="A3254" s="76"/>
      <c r="B3254" s="113"/>
      <c r="C3254" s="113"/>
      <c r="D3254" s="113"/>
      <c r="E3254" s="113"/>
      <c r="F3254" s="113"/>
      <c r="G3254" s="113"/>
      <c r="H3254" s="113"/>
      <c r="I3254" s="76"/>
      <c r="J3254" s="76"/>
      <c r="K3254" s="76"/>
      <c r="L3254" s="76"/>
      <c r="M3254" s="76"/>
      <c r="N3254" s="113"/>
      <c r="O3254" s="114"/>
    </row>
    <row r="3255" spans="1:16" ht="15.75" x14ac:dyDescent="0.2">
      <c r="A3255" s="76"/>
      <c r="B3255" s="113"/>
      <c r="C3255" s="113"/>
      <c r="D3255" s="113"/>
      <c r="E3255" s="113"/>
      <c r="F3255" s="113"/>
      <c r="G3255" s="113"/>
      <c r="H3255" s="113"/>
      <c r="I3255" s="76"/>
      <c r="J3255" s="76"/>
      <c r="K3255" s="76"/>
      <c r="L3255" s="76"/>
      <c r="M3255" s="76"/>
      <c r="N3255" s="113"/>
      <c r="O3255" s="114"/>
    </row>
    <row r="3256" spans="1:16" ht="15.75" x14ac:dyDescent="0.2">
      <c r="A3256" s="76"/>
      <c r="B3256" s="113"/>
      <c r="C3256" s="113"/>
      <c r="D3256" s="113"/>
      <c r="E3256" s="113"/>
      <c r="F3256" s="113"/>
      <c r="G3256" s="113"/>
      <c r="H3256" s="113"/>
      <c r="I3256" s="76"/>
      <c r="J3256" s="76"/>
      <c r="K3256" s="76"/>
      <c r="L3256" s="76"/>
      <c r="M3256" s="76"/>
      <c r="N3256" s="113"/>
      <c r="O3256" s="114"/>
    </row>
    <row r="3257" spans="1:16" ht="15.75" x14ac:dyDescent="0.2">
      <c r="A3257" s="115"/>
      <c r="B3257" s="398" t="s">
        <v>29</v>
      </c>
      <c r="C3257" s="398"/>
      <c r="D3257" s="398"/>
      <c r="E3257" s="116"/>
      <c r="F3257" s="116"/>
      <c r="G3257" s="116"/>
      <c r="H3257" s="115"/>
      <c r="I3257" s="116" t="s">
        <v>30</v>
      </c>
      <c r="J3257" s="115"/>
      <c r="K3257" s="116"/>
      <c r="L3257" s="116"/>
      <c r="M3257" s="116" t="s">
        <v>31</v>
      </c>
      <c r="N3257" s="116"/>
      <c r="O3257" s="117"/>
    </row>
    <row r="3258" spans="1:16" ht="15.75" x14ac:dyDescent="0.2">
      <c r="A3258" s="116"/>
      <c r="B3258" s="399" t="s">
        <v>185</v>
      </c>
      <c r="C3258" s="399"/>
      <c r="D3258" s="399"/>
      <c r="E3258" s="76"/>
      <c r="F3258" s="76"/>
      <c r="G3258" s="76"/>
      <c r="H3258" s="115"/>
      <c r="I3258" s="76" t="s">
        <v>199</v>
      </c>
      <c r="J3258" s="115"/>
      <c r="K3258" s="76"/>
      <c r="L3258" s="76"/>
      <c r="M3258" s="76" t="s">
        <v>182</v>
      </c>
      <c r="N3258" s="76"/>
      <c r="O3258" s="117"/>
    </row>
    <row r="3259" spans="1:16" ht="15.75" x14ac:dyDescent="0.2">
      <c r="A3259" s="399" t="s">
        <v>183</v>
      </c>
      <c r="B3259" s="399"/>
      <c r="C3259" s="399"/>
      <c r="D3259" s="399"/>
      <c r="E3259" s="399"/>
      <c r="F3259" s="76"/>
      <c r="G3259" s="76"/>
      <c r="H3259" s="115"/>
      <c r="I3259" s="76" t="s">
        <v>201</v>
      </c>
      <c r="J3259" s="115"/>
      <c r="K3259" s="76"/>
      <c r="L3259" s="76"/>
      <c r="M3259" s="76" t="s">
        <v>124</v>
      </c>
      <c r="N3259" s="76"/>
      <c r="O3259" s="117"/>
    </row>
    <row r="3264" spans="1:16" ht="15.75" x14ac:dyDescent="0.2">
      <c r="A3264" s="399" t="s">
        <v>164</v>
      </c>
      <c r="B3264" s="399"/>
      <c r="C3264" s="399"/>
      <c r="D3264" s="399"/>
      <c r="E3264" s="399"/>
      <c r="F3264" s="399"/>
      <c r="G3264" s="399"/>
      <c r="H3264" s="399"/>
      <c r="I3264" s="399"/>
      <c r="J3264" s="399"/>
      <c r="K3264" s="399"/>
      <c r="L3264" s="399"/>
      <c r="M3264" s="399"/>
      <c r="N3264" s="399"/>
      <c r="O3264" s="399"/>
      <c r="P3264" s="399"/>
    </row>
    <row r="3265" spans="1:16" ht="15.75" x14ac:dyDescent="0.2">
      <c r="A3265" s="399" t="s">
        <v>1</v>
      </c>
      <c r="B3265" s="399"/>
      <c r="C3265" s="399"/>
      <c r="D3265" s="399"/>
      <c r="E3265" s="399"/>
      <c r="F3265" s="399"/>
      <c r="G3265" s="399"/>
      <c r="H3265" s="399"/>
      <c r="I3265" s="399"/>
      <c r="J3265" s="399"/>
      <c r="K3265" s="399"/>
      <c r="L3265" s="399"/>
      <c r="M3265" s="399"/>
      <c r="N3265" s="399"/>
      <c r="O3265" s="399"/>
      <c r="P3265" s="399"/>
    </row>
    <row r="3266" spans="1:16" ht="15.75" x14ac:dyDescent="0.2">
      <c r="A3266" s="399"/>
      <c r="B3266" s="399"/>
      <c r="C3266" s="399"/>
      <c r="D3266" s="399"/>
      <c r="E3266" s="399"/>
      <c r="F3266" s="399"/>
      <c r="G3266" s="399"/>
      <c r="H3266" s="399"/>
      <c r="I3266" s="399"/>
      <c r="J3266" s="399"/>
      <c r="K3266" s="399"/>
      <c r="L3266" s="399"/>
      <c r="M3266" s="399"/>
      <c r="N3266" s="399"/>
      <c r="O3266" s="399"/>
      <c r="P3266" s="399"/>
    </row>
    <row r="3267" spans="1:16" ht="15.75" x14ac:dyDescent="0.2">
      <c r="A3267" s="421" t="s">
        <v>256</v>
      </c>
      <c r="B3267" s="421"/>
      <c r="C3267" s="421"/>
      <c r="D3267" s="421"/>
      <c r="E3267" s="421"/>
      <c r="F3267" s="421"/>
      <c r="G3267" s="421"/>
      <c r="H3267" s="421"/>
      <c r="I3267" s="421"/>
      <c r="J3267" s="421"/>
      <c r="K3267" s="421"/>
      <c r="L3267" s="421"/>
      <c r="M3267" s="421"/>
      <c r="N3267" s="421"/>
      <c r="O3267" s="421"/>
      <c r="P3267" s="421"/>
    </row>
    <row r="3268" spans="1:16" ht="15.75" x14ac:dyDescent="0.2">
      <c r="A3268" s="77"/>
      <c r="B3268" s="77"/>
      <c r="C3268" s="77"/>
      <c r="D3268" s="77"/>
      <c r="E3268" s="77"/>
      <c r="F3268" s="77"/>
      <c r="G3268" s="77"/>
      <c r="H3268" s="77"/>
      <c r="I3268" s="77"/>
      <c r="J3268" s="77"/>
      <c r="K3268" s="77"/>
      <c r="L3268" s="77"/>
      <c r="M3268" s="77"/>
      <c r="N3268" s="77"/>
      <c r="O3268" s="77"/>
      <c r="P3268" s="77"/>
    </row>
    <row r="3269" spans="1:16" ht="16.5" thickBot="1" x14ac:dyDescent="0.25">
      <c r="A3269" s="77"/>
      <c r="B3269" s="77"/>
      <c r="C3269" s="77"/>
      <c r="D3269" s="77"/>
      <c r="E3269" s="77"/>
      <c r="F3269" s="77"/>
      <c r="G3269" s="77"/>
      <c r="H3269" s="77"/>
      <c r="I3269" s="77"/>
      <c r="J3269" s="77"/>
      <c r="K3269" s="77"/>
      <c r="L3269" s="77"/>
      <c r="M3269" s="77"/>
      <c r="N3269" s="77"/>
      <c r="O3269" s="77"/>
      <c r="P3269" s="77"/>
    </row>
    <row r="3270" spans="1:16" ht="16.5" thickBot="1" x14ac:dyDescent="0.25">
      <c r="A3270" s="78" t="s">
        <v>2</v>
      </c>
      <c r="B3270" s="408" t="s">
        <v>130</v>
      </c>
      <c r="C3270" s="409"/>
      <c r="D3270" s="79" t="s">
        <v>3</v>
      </c>
      <c r="E3270" s="408">
        <v>2001</v>
      </c>
      <c r="F3270" s="410"/>
      <c r="G3270" s="410"/>
      <c r="H3270" s="409"/>
      <c r="I3270" s="79" t="s">
        <v>4</v>
      </c>
      <c r="J3270" s="80" t="s">
        <v>191</v>
      </c>
      <c r="K3270" s="80"/>
      <c r="L3270" s="80"/>
      <c r="M3270" s="80" t="s">
        <v>5</v>
      </c>
      <c r="N3270" s="408" t="s">
        <v>157</v>
      </c>
      <c r="O3270" s="410"/>
      <c r="P3270" s="413"/>
    </row>
    <row r="3271" spans="1:16" ht="16.5" thickBot="1" x14ac:dyDescent="0.25">
      <c r="A3271" s="77"/>
      <c r="B3271" s="77"/>
      <c r="C3271" s="77"/>
      <c r="D3271" s="77"/>
      <c r="E3271" s="77"/>
      <c r="F3271" s="77"/>
      <c r="G3271" s="77"/>
      <c r="H3271" s="77"/>
      <c r="I3271" s="77"/>
      <c r="J3271" s="77"/>
      <c r="K3271" s="77"/>
      <c r="L3271" s="77"/>
      <c r="M3271" s="77"/>
      <c r="N3271" s="77"/>
      <c r="O3271" s="77"/>
      <c r="P3271" s="77"/>
    </row>
    <row r="3272" spans="1:16" ht="16.5" thickBot="1" x14ac:dyDescent="0.25">
      <c r="A3272" s="78" t="s">
        <v>6</v>
      </c>
      <c r="B3272" s="408" t="s">
        <v>133</v>
      </c>
      <c r="C3272" s="409"/>
      <c r="D3272" s="79" t="s">
        <v>7</v>
      </c>
      <c r="E3272" s="408" t="s">
        <v>134</v>
      </c>
      <c r="F3272" s="410"/>
      <c r="G3272" s="410"/>
      <c r="H3272" s="409"/>
      <c r="I3272" s="79" t="s">
        <v>8</v>
      </c>
      <c r="J3272" s="80">
        <v>4</v>
      </c>
      <c r="K3272" s="80"/>
      <c r="L3272" s="80"/>
      <c r="M3272" s="80" t="s">
        <v>9</v>
      </c>
      <c r="N3272" s="80"/>
      <c r="O3272" s="178"/>
      <c r="P3272" s="179">
        <v>60</v>
      </c>
    </row>
    <row r="3273" spans="1:16" ht="16.5" thickBot="1" x14ac:dyDescent="0.25">
      <c r="A3273" s="77"/>
      <c r="B3273" s="77"/>
      <c r="C3273" s="77"/>
      <c r="D3273" s="77"/>
      <c r="E3273" s="77"/>
      <c r="F3273" s="77"/>
      <c r="G3273" s="77"/>
      <c r="H3273" s="77"/>
      <c r="I3273" s="77"/>
      <c r="J3273" s="77"/>
      <c r="K3273" s="77"/>
      <c r="L3273" s="77"/>
      <c r="M3273" s="77"/>
      <c r="N3273" s="77"/>
      <c r="O3273" s="77"/>
      <c r="P3273" s="77"/>
    </row>
    <row r="3274" spans="1:16" ht="16.5" thickBot="1" x14ac:dyDescent="0.25">
      <c r="A3274" s="411" t="s">
        <v>10</v>
      </c>
      <c r="B3274" s="412"/>
      <c r="C3274" s="408" t="s">
        <v>165</v>
      </c>
      <c r="D3274" s="410"/>
      <c r="E3274" s="410"/>
      <c r="F3274" s="410"/>
      <c r="G3274" s="410"/>
      <c r="H3274" s="410"/>
      <c r="I3274" s="410"/>
      <c r="J3274" s="410"/>
      <c r="K3274" s="410"/>
      <c r="L3274" s="410"/>
      <c r="M3274" s="410"/>
      <c r="N3274" s="410"/>
      <c r="O3274" s="410"/>
      <c r="P3274" s="413"/>
    </row>
    <row r="3275" spans="1:16" ht="16.5" thickBot="1" x14ac:dyDescent="0.25">
      <c r="A3275" s="77"/>
      <c r="B3275" s="77"/>
      <c r="C3275" s="77"/>
      <c r="D3275" s="77"/>
      <c r="E3275" s="77"/>
      <c r="F3275" s="77"/>
      <c r="G3275" s="77"/>
      <c r="H3275" s="77"/>
      <c r="I3275" s="77"/>
      <c r="J3275" s="77"/>
      <c r="K3275" s="77"/>
      <c r="L3275" s="77"/>
      <c r="M3275" s="77"/>
      <c r="N3275" s="77"/>
      <c r="O3275" s="77"/>
      <c r="P3275" s="77"/>
    </row>
    <row r="3276" spans="1:16" ht="16.5" thickBot="1" x14ac:dyDescent="0.25">
      <c r="A3276" s="411" t="s">
        <v>11</v>
      </c>
      <c r="B3276" s="412"/>
      <c r="C3276" s="408" t="s">
        <v>194</v>
      </c>
      <c r="D3276" s="410"/>
      <c r="E3276" s="410"/>
      <c r="F3276" s="410"/>
      <c r="G3276" s="410"/>
      <c r="H3276" s="410"/>
      <c r="I3276" s="410"/>
      <c r="J3276" s="410"/>
      <c r="K3276" s="410"/>
      <c r="L3276" s="410"/>
      <c r="M3276" s="410"/>
      <c r="N3276" s="410"/>
      <c r="O3276" s="410"/>
      <c r="P3276" s="413"/>
    </row>
    <row r="3277" spans="1:16" ht="16.5" thickBot="1" x14ac:dyDescent="0.25">
      <c r="A3277" s="81"/>
      <c r="B3277" s="81"/>
      <c r="C3277" s="81"/>
      <c r="D3277" s="81"/>
      <c r="E3277" s="81"/>
      <c r="F3277" s="81"/>
      <c r="G3277" s="81"/>
      <c r="H3277" s="81"/>
      <c r="I3277" s="81"/>
      <c r="J3277" s="81"/>
      <c r="K3277" s="81"/>
      <c r="L3277" s="81"/>
      <c r="M3277" s="81"/>
      <c r="N3277" s="81"/>
      <c r="O3277" s="81"/>
      <c r="P3277" s="81"/>
    </row>
    <row r="3278" spans="1:16" ht="16.5" thickBot="1" x14ac:dyDescent="0.25">
      <c r="A3278" s="400" t="s">
        <v>12</v>
      </c>
      <c r="B3278" s="402" t="s">
        <v>13</v>
      </c>
      <c r="C3278" s="403"/>
      <c r="D3278" s="404" t="s">
        <v>220</v>
      </c>
      <c r="E3278" s="391" t="s">
        <v>15</v>
      </c>
      <c r="F3278" s="392"/>
      <c r="G3278" s="392"/>
      <c r="H3278" s="392"/>
      <c r="I3278" s="393"/>
      <c r="J3278" s="404" t="s">
        <v>16</v>
      </c>
      <c r="K3278" s="404" t="s">
        <v>17</v>
      </c>
      <c r="L3278" s="391" t="s">
        <v>18</v>
      </c>
      <c r="M3278" s="392"/>
      <c r="N3278" s="393"/>
      <c r="O3278" s="394" t="s">
        <v>115</v>
      </c>
      <c r="P3278" s="395"/>
    </row>
    <row r="3279" spans="1:16" ht="32.25" thickBot="1" x14ac:dyDescent="0.25">
      <c r="A3279" s="401"/>
      <c r="B3279" s="82" t="s">
        <v>19</v>
      </c>
      <c r="C3279" s="83" t="s">
        <v>20</v>
      </c>
      <c r="D3279" s="405"/>
      <c r="E3279" s="84" t="s">
        <v>21</v>
      </c>
      <c r="F3279" s="84" t="s">
        <v>22</v>
      </c>
      <c r="G3279" s="85" t="s">
        <v>23</v>
      </c>
      <c r="H3279" s="119" t="s">
        <v>24</v>
      </c>
      <c r="I3279" s="86" t="s">
        <v>25</v>
      </c>
      <c r="J3279" s="405"/>
      <c r="K3279" s="405"/>
      <c r="L3279" s="176" t="s">
        <v>223</v>
      </c>
      <c r="M3279" s="85" t="s">
        <v>221</v>
      </c>
      <c r="N3279" s="83" t="s">
        <v>222</v>
      </c>
      <c r="O3279" s="396"/>
      <c r="P3279" s="397"/>
    </row>
    <row r="3280" spans="1:16" ht="15.75" x14ac:dyDescent="0.2">
      <c r="A3280" s="151"/>
      <c r="B3280" s="155"/>
      <c r="C3280" s="155"/>
      <c r="D3280" s="148"/>
      <c r="E3280" s="96"/>
      <c r="F3280" s="96"/>
      <c r="G3280" s="152"/>
      <c r="H3280" s="153"/>
      <c r="I3280" s="157"/>
      <c r="J3280" s="149"/>
      <c r="K3280" s="99"/>
      <c r="L3280" s="173"/>
      <c r="M3280" s="177"/>
      <c r="N3280" s="100"/>
      <c r="O3280" s="406"/>
      <c r="P3280" s="407"/>
    </row>
    <row r="3281" spans="1:16" ht="15.75" x14ac:dyDescent="0.2">
      <c r="A3281" s="151"/>
      <c r="B3281" s="155"/>
      <c r="C3281" s="155"/>
      <c r="D3281" s="148">
        <f>+C3281-B3281</f>
        <v>0</v>
      </c>
      <c r="E3281" s="96"/>
      <c r="F3281" s="96"/>
      <c r="G3281" s="152"/>
      <c r="H3281" s="153"/>
      <c r="I3281" s="157">
        <f>G3281*H3281</f>
        <v>0</v>
      </c>
      <c r="J3281" s="149" t="e">
        <f>D3281/G3281</f>
        <v>#DIV/0!</v>
      </c>
      <c r="K3281" s="99"/>
      <c r="L3281" s="173"/>
      <c r="M3281" s="94"/>
      <c r="N3281" s="100"/>
      <c r="O3281" s="406"/>
      <c r="P3281" s="407"/>
    </row>
    <row r="3282" spans="1:16" ht="15.75" x14ac:dyDescent="0.2">
      <c r="A3282" s="151"/>
      <c r="B3282" s="155"/>
      <c r="C3282" s="152"/>
      <c r="D3282" s="148">
        <f>+C3282-B3282</f>
        <v>0</v>
      </c>
      <c r="E3282" s="96"/>
      <c r="F3282" s="96"/>
      <c r="G3282" s="152"/>
      <c r="H3282" s="153"/>
      <c r="I3282" s="157">
        <f>G3282*H3282</f>
        <v>0</v>
      </c>
      <c r="J3282" s="149" t="e">
        <f>D3282/G3282</f>
        <v>#DIV/0!</v>
      </c>
      <c r="K3282" s="99"/>
      <c r="L3282" s="173"/>
      <c r="M3282" s="94"/>
      <c r="N3282" s="100"/>
      <c r="O3282" s="406"/>
      <c r="P3282" s="407"/>
    </row>
    <row r="3283" spans="1:16" ht="15.75" x14ac:dyDescent="0.2">
      <c r="A3283" s="151"/>
      <c r="B3283" s="152"/>
      <c r="C3283" s="152"/>
      <c r="D3283" s="148"/>
      <c r="E3283" s="96"/>
      <c r="F3283" s="96"/>
      <c r="G3283" s="152"/>
      <c r="H3283" s="153"/>
      <c r="I3283" s="157"/>
      <c r="J3283" s="149"/>
      <c r="K3283" s="99"/>
      <c r="L3283" s="173"/>
      <c r="M3283" s="94"/>
      <c r="N3283" s="100"/>
      <c r="O3283" s="415"/>
      <c r="P3283" s="416"/>
    </row>
    <row r="3284" spans="1:16" ht="16.5" thickBot="1" x14ac:dyDescent="0.25">
      <c r="A3284" s="93"/>
      <c r="B3284" s="128"/>
      <c r="C3284" s="128"/>
      <c r="D3284" s="129"/>
      <c r="E3284" s="96"/>
      <c r="F3284" s="96"/>
      <c r="G3284" s="96"/>
      <c r="H3284" s="97"/>
      <c r="I3284" s="91"/>
      <c r="J3284" s="98"/>
      <c r="K3284" s="92"/>
      <c r="L3284" s="174"/>
      <c r="M3284" s="163"/>
      <c r="N3284" s="101"/>
      <c r="O3284" s="417"/>
      <c r="P3284" s="418"/>
    </row>
    <row r="3285" spans="1:16" ht="16.5" thickBot="1" x14ac:dyDescent="0.25">
      <c r="A3285" s="181" t="s">
        <v>28</v>
      </c>
      <c r="B3285" s="104"/>
      <c r="C3285" s="105"/>
      <c r="D3285" s="106">
        <f>SUM(D3280:D3284)</f>
        <v>0</v>
      </c>
      <c r="E3285" s="107"/>
      <c r="F3285" s="107"/>
      <c r="G3285" s="118">
        <f>SUM(G3280:G3284)</f>
        <v>0</v>
      </c>
      <c r="H3285" s="105"/>
      <c r="I3285" s="118">
        <f>SUM(I3280:I3284)</f>
        <v>0</v>
      </c>
      <c r="J3285" s="109" t="e">
        <f>D3285/G3285</f>
        <v>#DIV/0!</v>
      </c>
      <c r="K3285" s="110"/>
      <c r="L3285" s="175"/>
      <c r="M3285" s="111"/>
      <c r="N3285" s="112"/>
      <c r="O3285" s="419"/>
      <c r="P3285" s="420"/>
    </row>
    <row r="3286" spans="1:16" ht="15.75" x14ac:dyDescent="0.2">
      <c r="A3286" s="76"/>
      <c r="B3286" s="113"/>
      <c r="C3286" s="113"/>
      <c r="D3286" s="113"/>
      <c r="E3286" s="113"/>
      <c r="F3286" s="113"/>
      <c r="G3286" s="113"/>
      <c r="H3286" s="113"/>
      <c r="I3286" s="76"/>
      <c r="J3286" s="76"/>
      <c r="K3286" s="76"/>
      <c r="L3286" s="76"/>
      <c r="M3286" s="76"/>
      <c r="N3286" s="76"/>
      <c r="O3286" s="113"/>
      <c r="P3286" s="114"/>
    </row>
    <row r="3287" spans="1:16" ht="15.75" x14ac:dyDescent="0.2">
      <c r="A3287" s="76"/>
      <c r="B3287" s="113"/>
      <c r="C3287" s="113"/>
      <c r="D3287" s="113"/>
      <c r="E3287" s="113"/>
      <c r="F3287" s="113"/>
      <c r="G3287" s="113"/>
      <c r="H3287" s="113"/>
      <c r="I3287" s="76"/>
      <c r="J3287" s="76"/>
      <c r="K3287" s="76"/>
      <c r="L3287" s="76"/>
      <c r="M3287" s="76"/>
      <c r="N3287" s="76"/>
      <c r="O3287" s="113"/>
      <c r="P3287" s="114"/>
    </row>
    <row r="3288" spans="1:16" ht="15.75" x14ac:dyDescent="0.2">
      <c r="A3288" s="76"/>
      <c r="B3288" s="113"/>
      <c r="C3288" s="113"/>
      <c r="D3288" s="113"/>
      <c r="E3288" s="113"/>
      <c r="F3288" s="113"/>
      <c r="G3288" s="113"/>
      <c r="H3288" s="113"/>
      <c r="I3288" s="76"/>
      <c r="J3288" s="76"/>
      <c r="K3288" s="76"/>
      <c r="L3288" s="76"/>
      <c r="M3288" s="1"/>
      <c r="N3288" s="1"/>
      <c r="O3288" s="3"/>
      <c r="P3288" s="114"/>
    </row>
    <row r="3289" spans="1:16" ht="15.75" x14ac:dyDescent="0.2">
      <c r="A3289" s="115"/>
      <c r="B3289" s="398" t="s">
        <v>29</v>
      </c>
      <c r="C3289" s="398"/>
      <c r="D3289" s="398"/>
      <c r="E3289" s="116"/>
      <c r="F3289" s="116"/>
      <c r="G3289" s="116"/>
      <c r="H3289" s="115"/>
      <c r="I3289" s="116" t="s">
        <v>30</v>
      </c>
      <c r="J3289" s="115"/>
      <c r="K3289" s="116"/>
      <c r="L3289" s="116"/>
      <c r="M3289" s="116"/>
      <c r="N3289" s="116" t="s">
        <v>31</v>
      </c>
      <c r="O3289" s="116"/>
      <c r="P3289" s="117"/>
    </row>
    <row r="3290" spans="1:16" ht="15.75" x14ac:dyDescent="0.2">
      <c r="A3290" s="116"/>
      <c r="B3290" s="399" t="s">
        <v>185</v>
      </c>
      <c r="C3290" s="399"/>
      <c r="D3290" s="399"/>
      <c r="E3290" s="76"/>
      <c r="F3290" s="76"/>
      <c r="G3290" s="76"/>
      <c r="H3290" s="115"/>
      <c r="I3290" s="76" t="s">
        <v>199</v>
      </c>
      <c r="J3290" s="115"/>
      <c r="K3290" s="76"/>
      <c r="L3290" s="76"/>
      <c r="M3290" s="76"/>
      <c r="N3290" s="76" t="s">
        <v>182</v>
      </c>
      <c r="O3290" s="76"/>
      <c r="P3290" s="117"/>
    </row>
    <row r="3291" spans="1:16" ht="15.75" x14ac:dyDescent="0.2">
      <c r="A3291" s="399" t="s">
        <v>183</v>
      </c>
      <c r="B3291" s="399"/>
      <c r="C3291" s="399"/>
      <c r="D3291" s="399"/>
      <c r="E3291" s="399"/>
      <c r="F3291" s="76"/>
      <c r="G3291" s="76"/>
      <c r="H3291" s="115"/>
      <c r="I3291" s="76" t="s">
        <v>201</v>
      </c>
      <c r="J3291" s="115"/>
      <c r="K3291" s="76"/>
      <c r="L3291" s="76"/>
      <c r="M3291" s="76"/>
      <c r="N3291" s="76" t="s">
        <v>124</v>
      </c>
      <c r="O3291" s="76"/>
      <c r="P3291" s="117"/>
    </row>
    <row r="3292" spans="1:16" x14ac:dyDescent="0.2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</row>
    <row r="3293" spans="1:16" x14ac:dyDescent="0.2">
      <c r="A3293" s="414" t="s">
        <v>224</v>
      </c>
      <c r="B3293" s="414"/>
      <c r="C3293" s="414"/>
      <c r="D3293" s="414"/>
      <c r="E3293" s="414"/>
      <c r="F3293"/>
      <c r="G3293"/>
      <c r="H3293"/>
      <c r="I3293"/>
      <c r="J3293"/>
      <c r="K3293"/>
      <c r="L3293"/>
      <c r="M3293"/>
      <c r="N3293"/>
      <c r="O3293"/>
      <c r="P3293"/>
    </row>
  </sheetData>
  <mergeCells count="2887">
    <mergeCell ref="O258:P258"/>
    <mergeCell ref="O259:P259"/>
    <mergeCell ref="B263:D263"/>
    <mergeCell ref="B264:D264"/>
    <mergeCell ref="A265:E265"/>
    <mergeCell ref="A267:E267"/>
    <mergeCell ref="L252:N252"/>
    <mergeCell ref="O252:P253"/>
    <mergeCell ref="O254:P254"/>
    <mergeCell ref="O255:P255"/>
    <mergeCell ref="O256:P256"/>
    <mergeCell ref="O257:P257"/>
    <mergeCell ref="A252:A253"/>
    <mergeCell ref="B252:C252"/>
    <mergeCell ref="D252:D253"/>
    <mergeCell ref="E252:I252"/>
    <mergeCell ref="J252:J253"/>
    <mergeCell ref="K252:K253"/>
    <mergeCell ref="B246:C246"/>
    <mergeCell ref="E246:H246"/>
    <mergeCell ref="A248:B248"/>
    <mergeCell ref="C248:P248"/>
    <mergeCell ref="A250:B250"/>
    <mergeCell ref="C250:P250"/>
    <mergeCell ref="A238:P238"/>
    <mergeCell ref="A239:P239"/>
    <mergeCell ref="A240:P240"/>
    <mergeCell ref="A241:P241"/>
    <mergeCell ref="B244:C244"/>
    <mergeCell ref="E244:H244"/>
    <mergeCell ref="N244:P244"/>
    <mergeCell ref="O189:P189"/>
    <mergeCell ref="O190:P190"/>
    <mergeCell ref="B194:D194"/>
    <mergeCell ref="B195:D195"/>
    <mergeCell ref="A196:E196"/>
    <mergeCell ref="A198:E198"/>
    <mergeCell ref="L183:N183"/>
    <mergeCell ref="O183:P184"/>
    <mergeCell ref="O185:P185"/>
    <mergeCell ref="O186:P186"/>
    <mergeCell ref="O187:P187"/>
    <mergeCell ref="O188:P188"/>
    <mergeCell ref="A183:A184"/>
    <mergeCell ref="B183:C183"/>
    <mergeCell ref="D183:D184"/>
    <mergeCell ref="E183:I183"/>
    <mergeCell ref="J183:J184"/>
    <mergeCell ref="K183:K184"/>
    <mergeCell ref="B177:C177"/>
    <mergeCell ref="E177:H177"/>
    <mergeCell ref="A179:B179"/>
    <mergeCell ref="C179:P179"/>
    <mergeCell ref="A181:B181"/>
    <mergeCell ref="C181:P181"/>
    <mergeCell ref="A169:P169"/>
    <mergeCell ref="A170:P170"/>
    <mergeCell ref="A171:P171"/>
    <mergeCell ref="A172:P172"/>
    <mergeCell ref="B175:C175"/>
    <mergeCell ref="E175:H175"/>
    <mergeCell ref="N175:P175"/>
    <mergeCell ref="A64:E64"/>
    <mergeCell ref="O53:P53"/>
    <mergeCell ref="O54:P54"/>
    <mergeCell ref="O55:P55"/>
    <mergeCell ref="O56:P56"/>
    <mergeCell ref="B60:D60"/>
    <mergeCell ref="O52:P52"/>
    <mergeCell ref="B61:D61"/>
    <mergeCell ref="A62:E62"/>
    <mergeCell ref="A49:A50"/>
    <mergeCell ref="B49:C49"/>
    <mergeCell ref="D49:D50"/>
    <mergeCell ref="E49:I49"/>
    <mergeCell ref="J49:J50"/>
    <mergeCell ref="K49:K50"/>
    <mergeCell ref="E43:H43"/>
    <mergeCell ref="A45:B45"/>
    <mergeCell ref="C45:P45"/>
    <mergeCell ref="A47:B47"/>
    <mergeCell ref="C47:P47"/>
    <mergeCell ref="O51:P51"/>
    <mergeCell ref="L49:N49"/>
    <mergeCell ref="O49:P50"/>
    <mergeCell ref="B43:C43"/>
    <mergeCell ref="A35:P35"/>
    <mergeCell ref="A36:P36"/>
    <mergeCell ref="A37:P37"/>
    <mergeCell ref="A38:P38"/>
    <mergeCell ref="B41:C41"/>
    <mergeCell ref="E41:H41"/>
    <mergeCell ref="N41:P41"/>
    <mergeCell ref="B28:D28"/>
    <mergeCell ref="A29:E29"/>
    <mergeCell ref="A31:E31"/>
    <mergeCell ref="O22:P22"/>
    <mergeCell ref="O23:P23"/>
    <mergeCell ref="B27:D27"/>
    <mergeCell ref="O21:P21"/>
    <mergeCell ref="A17:A18"/>
    <mergeCell ref="B17:C17"/>
    <mergeCell ref="D17:D18"/>
    <mergeCell ref="E17:I17"/>
    <mergeCell ref="J17:J18"/>
    <mergeCell ref="K17:K18"/>
    <mergeCell ref="L17:N17"/>
    <mergeCell ref="A13:B13"/>
    <mergeCell ref="C13:P13"/>
    <mergeCell ref="A15:B15"/>
    <mergeCell ref="C15:P15"/>
    <mergeCell ref="O19:P19"/>
    <mergeCell ref="O20:P20"/>
    <mergeCell ref="O17:P18"/>
    <mergeCell ref="B11:C11"/>
    <mergeCell ref="E11:H11"/>
    <mergeCell ref="A3:P3"/>
    <mergeCell ref="A4:P4"/>
    <mergeCell ref="A5:P5"/>
    <mergeCell ref="A6:P6"/>
    <mergeCell ref="B9:C9"/>
    <mergeCell ref="E9:H9"/>
    <mergeCell ref="N9:P9"/>
    <mergeCell ref="A67:P67"/>
    <mergeCell ref="A68:P68"/>
    <mergeCell ref="A69:P69"/>
    <mergeCell ref="A70:P70"/>
    <mergeCell ref="B73:C73"/>
    <mergeCell ref="E73:H73"/>
    <mergeCell ref="N73:P73"/>
    <mergeCell ref="B75:C75"/>
    <mergeCell ref="E75:H75"/>
    <mergeCell ref="A77:B77"/>
    <mergeCell ref="C77:P77"/>
    <mergeCell ref="A79:B79"/>
    <mergeCell ref="C79:P79"/>
    <mergeCell ref="A81:A82"/>
    <mergeCell ref="B81:C81"/>
    <mergeCell ref="D81:D82"/>
    <mergeCell ref="E81:I81"/>
    <mergeCell ref="J81:J82"/>
    <mergeCell ref="K81:K82"/>
    <mergeCell ref="L81:N81"/>
    <mergeCell ref="O81:P82"/>
    <mergeCell ref="O83:P83"/>
    <mergeCell ref="O84:P84"/>
    <mergeCell ref="O85:P85"/>
    <mergeCell ref="O86:P86"/>
    <mergeCell ref="O87:P87"/>
    <mergeCell ref="O88:P88"/>
    <mergeCell ref="B92:D92"/>
    <mergeCell ref="B93:D93"/>
    <mergeCell ref="A94:E94"/>
    <mergeCell ref="A96:E96"/>
    <mergeCell ref="A100:P100"/>
    <mergeCell ref="A101:P101"/>
    <mergeCell ref="A102:P102"/>
    <mergeCell ref="A103:P103"/>
    <mergeCell ref="B106:C106"/>
    <mergeCell ref="E106:H106"/>
    <mergeCell ref="N106:P106"/>
    <mergeCell ref="B108:C108"/>
    <mergeCell ref="E108:H108"/>
    <mergeCell ref="A110:B110"/>
    <mergeCell ref="C110:P110"/>
    <mergeCell ref="A112:B112"/>
    <mergeCell ref="C112:P112"/>
    <mergeCell ref="A114:A115"/>
    <mergeCell ref="B114:C114"/>
    <mergeCell ref="D114:D115"/>
    <mergeCell ref="E114:I114"/>
    <mergeCell ref="J114:J115"/>
    <mergeCell ref="K114:K115"/>
    <mergeCell ref="L114:N114"/>
    <mergeCell ref="O114:P115"/>
    <mergeCell ref="O116:P116"/>
    <mergeCell ref="O117:P117"/>
    <mergeCell ref="O118:P118"/>
    <mergeCell ref="O119:P119"/>
    <mergeCell ref="O120:P120"/>
    <mergeCell ref="O121:P121"/>
    <mergeCell ref="B125:D125"/>
    <mergeCell ref="B126:D126"/>
    <mergeCell ref="A127:E127"/>
    <mergeCell ref="A129:E129"/>
    <mergeCell ref="A134:P134"/>
    <mergeCell ref="A135:P135"/>
    <mergeCell ref="A136:P136"/>
    <mergeCell ref="A137:P137"/>
    <mergeCell ref="B140:C140"/>
    <mergeCell ref="E140:H140"/>
    <mergeCell ref="N140:P140"/>
    <mergeCell ref="B142:C142"/>
    <mergeCell ref="E142:H142"/>
    <mergeCell ref="A144:B144"/>
    <mergeCell ref="C144:P144"/>
    <mergeCell ref="A146:B146"/>
    <mergeCell ref="C146:P146"/>
    <mergeCell ref="A148:A149"/>
    <mergeCell ref="B148:C148"/>
    <mergeCell ref="D148:D149"/>
    <mergeCell ref="E148:I148"/>
    <mergeCell ref="J148:J149"/>
    <mergeCell ref="K148:K149"/>
    <mergeCell ref="L148:N148"/>
    <mergeCell ref="O148:P149"/>
    <mergeCell ref="O150:P150"/>
    <mergeCell ref="O151:P151"/>
    <mergeCell ref="O152:P152"/>
    <mergeCell ref="O153:P153"/>
    <mergeCell ref="O154:P154"/>
    <mergeCell ref="O155:P155"/>
    <mergeCell ref="B159:D159"/>
    <mergeCell ref="B160:D160"/>
    <mergeCell ref="A161:E161"/>
    <mergeCell ref="A163:E163"/>
    <mergeCell ref="A204:P204"/>
    <mergeCell ref="A205:P205"/>
    <mergeCell ref="A206:P206"/>
    <mergeCell ref="A207:P207"/>
    <mergeCell ref="B210:C210"/>
    <mergeCell ref="E210:H210"/>
    <mergeCell ref="N210:P210"/>
    <mergeCell ref="B212:C212"/>
    <mergeCell ref="E212:H212"/>
    <mergeCell ref="A214:B214"/>
    <mergeCell ref="C214:P214"/>
    <mergeCell ref="A216:B216"/>
    <mergeCell ref="C216:P216"/>
    <mergeCell ref="A218:A219"/>
    <mergeCell ref="B218:C218"/>
    <mergeCell ref="D218:D219"/>
    <mergeCell ref="E218:I218"/>
    <mergeCell ref="J218:J219"/>
    <mergeCell ref="K218:K219"/>
    <mergeCell ref="L218:N218"/>
    <mergeCell ref="O218:P219"/>
    <mergeCell ref="O220:P220"/>
    <mergeCell ref="O221:P221"/>
    <mergeCell ref="O222:P222"/>
    <mergeCell ref="O223:P223"/>
    <mergeCell ref="L285:N285"/>
    <mergeCell ref="O285:P286"/>
    <mergeCell ref="B279:C279"/>
    <mergeCell ref="E279:H279"/>
    <mergeCell ref="O224:P224"/>
    <mergeCell ref="O225:P225"/>
    <mergeCell ref="B229:D229"/>
    <mergeCell ref="B230:D230"/>
    <mergeCell ref="A231:E231"/>
    <mergeCell ref="A233:E233"/>
    <mergeCell ref="O641:P641"/>
    <mergeCell ref="O642:P642"/>
    <mergeCell ref="B646:D646"/>
    <mergeCell ref="B647:D647"/>
    <mergeCell ref="A648:E648"/>
    <mergeCell ref="A650:E650"/>
    <mergeCell ref="L635:N635"/>
    <mergeCell ref="O635:P636"/>
    <mergeCell ref="O637:P637"/>
    <mergeCell ref="O638:P638"/>
    <mergeCell ref="O639:P639"/>
    <mergeCell ref="O640:P640"/>
    <mergeCell ref="A635:A636"/>
    <mergeCell ref="B635:C635"/>
    <mergeCell ref="D635:D636"/>
    <mergeCell ref="E635:I635"/>
    <mergeCell ref="J635:J636"/>
    <mergeCell ref="K635:K636"/>
    <mergeCell ref="B629:C629"/>
    <mergeCell ref="E629:H629"/>
    <mergeCell ref="A631:B631"/>
    <mergeCell ref="C631:P631"/>
    <mergeCell ref="A633:B633"/>
    <mergeCell ref="C633:P633"/>
    <mergeCell ref="A621:P621"/>
    <mergeCell ref="A622:P622"/>
    <mergeCell ref="A623:P623"/>
    <mergeCell ref="A624:P624"/>
    <mergeCell ref="B627:C627"/>
    <mergeCell ref="E627:H627"/>
    <mergeCell ref="N627:P627"/>
    <mergeCell ref="B543:D543"/>
    <mergeCell ref="A544:E544"/>
    <mergeCell ref="A546:E546"/>
    <mergeCell ref="O537:P537"/>
    <mergeCell ref="O538:P538"/>
    <mergeCell ref="B542:D542"/>
    <mergeCell ref="L531:N531"/>
    <mergeCell ref="O531:P532"/>
    <mergeCell ref="O533:P533"/>
    <mergeCell ref="O534:P534"/>
    <mergeCell ref="O535:P535"/>
    <mergeCell ref="O536:P536"/>
    <mergeCell ref="A531:A532"/>
    <mergeCell ref="B531:C531"/>
    <mergeCell ref="D531:D532"/>
    <mergeCell ref="E531:I531"/>
    <mergeCell ref="J531:J532"/>
    <mergeCell ref="K531:K532"/>
    <mergeCell ref="B525:C525"/>
    <mergeCell ref="E525:H525"/>
    <mergeCell ref="A527:B527"/>
    <mergeCell ref="C527:P527"/>
    <mergeCell ref="A529:B529"/>
    <mergeCell ref="C529:P529"/>
    <mergeCell ref="A517:P517"/>
    <mergeCell ref="A518:P518"/>
    <mergeCell ref="A519:P519"/>
    <mergeCell ref="A520:P520"/>
    <mergeCell ref="B523:C523"/>
    <mergeCell ref="E523:H523"/>
    <mergeCell ref="N523:P523"/>
    <mergeCell ref="B472:D472"/>
    <mergeCell ref="A473:E473"/>
    <mergeCell ref="A475:E475"/>
    <mergeCell ref="O466:P466"/>
    <mergeCell ref="O467:P467"/>
    <mergeCell ref="B471:D471"/>
    <mergeCell ref="L460:N460"/>
    <mergeCell ref="O460:P461"/>
    <mergeCell ref="O462:P462"/>
    <mergeCell ref="O463:P463"/>
    <mergeCell ref="O464:P464"/>
    <mergeCell ref="O465:P465"/>
    <mergeCell ref="A460:A461"/>
    <mergeCell ref="B460:C460"/>
    <mergeCell ref="D460:D461"/>
    <mergeCell ref="E460:I460"/>
    <mergeCell ref="J460:J461"/>
    <mergeCell ref="K460:K461"/>
    <mergeCell ref="B454:C454"/>
    <mergeCell ref="E454:H454"/>
    <mergeCell ref="A456:B456"/>
    <mergeCell ref="C456:P456"/>
    <mergeCell ref="A458:B458"/>
    <mergeCell ref="C458:P458"/>
    <mergeCell ref="A446:P446"/>
    <mergeCell ref="A447:P447"/>
    <mergeCell ref="A448:P448"/>
    <mergeCell ref="A449:P449"/>
    <mergeCell ref="B452:C452"/>
    <mergeCell ref="E452:H452"/>
    <mergeCell ref="N452:P452"/>
    <mergeCell ref="B437:D437"/>
    <mergeCell ref="A438:E438"/>
    <mergeCell ref="A440:E440"/>
    <mergeCell ref="O430:P430"/>
    <mergeCell ref="O431:P431"/>
    <mergeCell ref="O432:P432"/>
    <mergeCell ref="B436:D436"/>
    <mergeCell ref="L424:N424"/>
    <mergeCell ref="O424:P425"/>
    <mergeCell ref="O426:P426"/>
    <mergeCell ref="O427:P427"/>
    <mergeCell ref="O428:P428"/>
    <mergeCell ref="O429:P429"/>
    <mergeCell ref="A424:A425"/>
    <mergeCell ref="B424:C424"/>
    <mergeCell ref="D424:D425"/>
    <mergeCell ref="E424:I424"/>
    <mergeCell ref="J424:J425"/>
    <mergeCell ref="K424:K425"/>
    <mergeCell ref="B418:C418"/>
    <mergeCell ref="E418:H418"/>
    <mergeCell ref="A420:B420"/>
    <mergeCell ref="C420:P420"/>
    <mergeCell ref="A422:B422"/>
    <mergeCell ref="C422:P422"/>
    <mergeCell ref="A410:P410"/>
    <mergeCell ref="A411:P411"/>
    <mergeCell ref="A412:P412"/>
    <mergeCell ref="A413:P413"/>
    <mergeCell ref="B416:C416"/>
    <mergeCell ref="E416:H416"/>
    <mergeCell ref="N416:P416"/>
    <mergeCell ref="B403:D403"/>
    <mergeCell ref="A404:E404"/>
    <mergeCell ref="A406:E406"/>
    <mergeCell ref="O396:P396"/>
    <mergeCell ref="O397:P397"/>
    <mergeCell ref="O398:P398"/>
    <mergeCell ref="B402:D402"/>
    <mergeCell ref="L390:N390"/>
    <mergeCell ref="O390:P391"/>
    <mergeCell ref="O392:P392"/>
    <mergeCell ref="O393:P393"/>
    <mergeCell ref="O394:P394"/>
    <mergeCell ref="O395:P395"/>
    <mergeCell ref="A390:A391"/>
    <mergeCell ref="B390:C390"/>
    <mergeCell ref="D390:D391"/>
    <mergeCell ref="E390:I390"/>
    <mergeCell ref="J390:J391"/>
    <mergeCell ref="K390:K391"/>
    <mergeCell ref="B384:C384"/>
    <mergeCell ref="E384:H384"/>
    <mergeCell ref="A386:B386"/>
    <mergeCell ref="C386:P386"/>
    <mergeCell ref="A388:B388"/>
    <mergeCell ref="C388:P388"/>
    <mergeCell ref="A376:P376"/>
    <mergeCell ref="A377:P377"/>
    <mergeCell ref="A378:P378"/>
    <mergeCell ref="A379:P379"/>
    <mergeCell ref="B382:C382"/>
    <mergeCell ref="E382:H382"/>
    <mergeCell ref="N382:P382"/>
    <mergeCell ref="A333:E333"/>
    <mergeCell ref="A335:E335"/>
    <mergeCell ref="O325:P325"/>
    <mergeCell ref="O326:P326"/>
    <mergeCell ref="O327:P327"/>
    <mergeCell ref="B331:D331"/>
    <mergeCell ref="L320:N320"/>
    <mergeCell ref="O320:P321"/>
    <mergeCell ref="O322:P322"/>
    <mergeCell ref="O323:P323"/>
    <mergeCell ref="O324:P324"/>
    <mergeCell ref="B332:D332"/>
    <mergeCell ref="A320:A321"/>
    <mergeCell ref="B320:C320"/>
    <mergeCell ref="D320:D321"/>
    <mergeCell ref="E320:I320"/>
    <mergeCell ref="J320:J321"/>
    <mergeCell ref="K320:K321"/>
    <mergeCell ref="B314:C314"/>
    <mergeCell ref="E314:H314"/>
    <mergeCell ref="A316:B316"/>
    <mergeCell ref="C316:P316"/>
    <mergeCell ref="A318:B318"/>
    <mergeCell ref="C318:P318"/>
    <mergeCell ref="A306:P306"/>
    <mergeCell ref="A307:P307"/>
    <mergeCell ref="A308:P308"/>
    <mergeCell ref="A309:P309"/>
    <mergeCell ref="B312:C312"/>
    <mergeCell ref="E312:H312"/>
    <mergeCell ref="N312:P312"/>
    <mergeCell ref="A271:P271"/>
    <mergeCell ref="A272:P272"/>
    <mergeCell ref="A273:P273"/>
    <mergeCell ref="A274:P274"/>
    <mergeCell ref="B277:C277"/>
    <mergeCell ref="E277:H277"/>
    <mergeCell ref="N277:P277"/>
    <mergeCell ref="A281:B281"/>
    <mergeCell ref="C281:P281"/>
    <mergeCell ref="A283:B283"/>
    <mergeCell ref="C283:P283"/>
    <mergeCell ref="A285:A286"/>
    <mergeCell ref="B285:C285"/>
    <mergeCell ref="D285:D286"/>
    <mergeCell ref="E285:I285"/>
    <mergeCell ref="J285:J286"/>
    <mergeCell ref="K285:K286"/>
    <mergeCell ref="O287:P287"/>
    <mergeCell ref="O288:P288"/>
    <mergeCell ref="O289:P289"/>
    <mergeCell ref="O290:P290"/>
    <mergeCell ref="B300:D300"/>
    <mergeCell ref="A301:E301"/>
    <mergeCell ref="A303:E303"/>
    <mergeCell ref="O291:P291"/>
    <mergeCell ref="O292:P292"/>
    <mergeCell ref="O293:P293"/>
    <mergeCell ref="O294:P294"/>
    <mergeCell ref="O295:P295"/>
    <mergeCell ref="B299:D299"/>
    <mergeCell ref="A340:P340"/>
    <mergeCell ref="A341:P341"/>
    <mergeCell ref="A342:P342"/>
    <mergeCell ref="A343:P343"/>
    <mergeCell ref="B346:C346"/>
    <mergeCell ref="E346:H346"/>
    <mergeCell ref="N346:P346"/>
    <mergeCell ref="B348:C348"/>
    <mergeCell ref="E348:H348"/>
    <mergeCell ref="A350:B350"/>
    <mergeCell ref="C350:P350"/>
    <mergeCell ref="A352:B352"/>
    <mergeCell ref="C352:P352"/>
    <mergeCell ref="A354:A355"/>
    <mergeCell ref="B354:C354"/>
    <mergeCell ref="D354:D355"/>
    <mergeCell ref="E354:I354"/>
    <mergeCell ref="J354:J355"/>
    <mergeCell ref="K354:K355"/>
    <mergeCell ref="L354:N354"/>
    <mergeCell ref="O354:P355"/>
    <mergeCell ref="O356:P356"/>
    <mergeCell ref="O357:P357"/>
    <mergeCell ref="O358:P358"/>
    <mergeCell ref="O359:P359"/>
    <mergeCell ref="B369:D369"/>
    <mergeCell ref="A370:E370"/>
    <mergeCell ref="A372:E372"/>
    <mergeCell ref="O360:P360"/>
    <mergeCell ref="O361:P361"/>
    <mergeCell ref="O362:P362"/>
    <mergeCell ref="O363:P363"/>
    <mergeCell ref="O364:P364"/>
    <mergeCell ref="B368:D368"/>
    <mergeCell ref="A481:P481"/>
    <mergeCell ref="A482:P482"/>
    <mergeCell ref="A483:P483"/>
    <mergeCell ref="A484:P484"/>
    <mergeCell ref="B487:C487"/>
    <mergeCell ref="E487:H487"/>
    <mergeCell ref="N487:P487"/>
    <mergeCell ref="B489:C489"/>
    <mergeCell ref="E489:H489"/>
    <mergeCell ref="A491:B491"/>
    <mergeCell ref="C491:P491"/>
    <mergeCell ref="A493:B493"/>
    <mergeCell ref="C493:P493"/>
    <mergeCell ref="A495:A496"/>
    <mergeCell ref="B495:C495"/>
    <mergeCell ref="D495:D496"/>
    <mergeCell ref="E495:I495"/>
    <mergeCell ref="J495:J496"/>
    <mergeCell ref="K495:K496"/>
    <mergeCell ref="L495:N495"/>
    <mergeCell ref="O495:P496"/>
    <mergeCell ref="O497:P497"/>
    <mergeCell ref="O498:P498"/>
    <mergeCell ref="O499:P499"/>
    <mergeCell ref="O500:P500"/>
    <mergeCell ref="B507:D507"/>
    <mergeCell ref="A508:E508"/>
    <mergeCell ref="A510:E510"/>
    <mergeCell ref="O501:P501"/>
    <mergeCell ref="O502:P502"/>
    <mergeCell ref="B506:D506"/>
    <mergeCell ref="A551:P551"/>
    <mergeCell ref="A552:P552"/>
    <mergeCell ref="A553:P553"/>
    <mergeCell ref="A554:P554"/>
    <mergeCell ref="B557:C557"/>
    <mergeCell ref="E557:H557"/>
    <mergeCell ref="N557:P557"/>
    <mergeCell ref="B559:C559"/>
    <mergeCell ref="E559:H559"/>
    <mergeCell ref="A561:B561"/>
    <mergeCell ref="C561:P561"/>
    <mergeCell ref="A563:B563"/>
    <mergeCell ref="C563:P563"/>
    <mergeCell ref="A565:A566"/>
    <mergeCell ref="B565:C565"/>
    <mergeCell ref="D565:D566"/>
    <mergeCell ref="E565:I565"/>
    <mergeCell ref="J565:J566"/>
    <mergeCell ref="K565:K566"/>
    <mergeCell ref="L565:N565"/>
    <mergeCell ref="O565:P566"/>
    <mergeCell ref="O567:P567"/>
    <mergeCell ref="O568:P568"/>
    <mergeCell ref="O569:P569"/>
    <mergeCell ref="O570:P570"/>
    <mergeCell ref="B577:D577"/>
    <mergeCell ref="A578:E578"/>
    <mergeCell ref="A580:E580"/>
    <mergeCell ref="O571:P571"/>
    <mergeCell ref="O572:P572"/>
    <mergeCell ref="B576:D576"/>
    <mergeCell ref="A586:P586"/>
    <mergeCell ref="A587:P587"/>
    <mergeCell ref="A588:P588"/>
    <mergeCell ref="A589:P589"/>
    <mergeCell ref="B592:C592"/>
    <mergeCell ref="E592:H592"/>
    <mergeCell ref="N592:P592"/>
    <mergeCell ref="B594:C594"/>
    <mergeCell ref="E594:H594"/>
    <mergeCell ref="A596:B596"/>
    <mergeCell ref="C596:P596"/>
    <mergeCell ref="A598:B598"/>
    <mergeCell ref="C598:P598"/>
    <mergeCell ref="A600:A601"/>
    <mergeCell ref="B600:C600"/>
    <mergeCell ref="D600:D601"/>
    <mergeCell ref="E600:I600"/>
    <mergeCell ref="J600:J601"/>
    <mergeCell ref="K600:K601"/>
    <mergeCell ref="L600:N600"/>
    <mergeCell ref="O600:P601"/>
    <mergeCell ref="O602:P602"/>
    <mergeCell ref="O603:P603"/>
    <mergeCell ref="O604:P604"/>
    <mergeCell ref="O605:P605"/>
    <mergeCell ref="B612:D612"/>
    <mergeCell ref="A613:E613"/>
    <mergeCell ref="A615:E615"/>
    <mergeCell ref="O606:P606"/>
    <mergeCell ref="O607:P607"/>
    <mergeCell ref="B611:D611"/>
    <mergeCell ref="A824:P824"/>
    <mergeCell ref="O809:P809"/>
    <mergeCell ref="B813:D813"/>
    <mergeCell ref="B814:D814"/>
    <mergeCell ref="A815:E815"/>
    <mergeCell ref="A817:E817"/>
    <mergeCell ref="A823:P823"/>
    <mergeCell ref="L800:N800"/>
    <mergeCell ref="O800:P801"/>
    <mergeCell ref="O802:P802"/>
    <mergeCell ref="O803:P803"/>
    <mergeCell ref="O807:P807"/>
    <mergeCell ref="O808:P808"/>
    <mergeCell ref="A800:A801"/>
    <mergeCell ref="B800:C800"/>
    <mergeCell ref="D800:D801"/>
    <mergeCell ref="E800:I800"/>
    <mergeCell ref="J800:J801"/>
    <mergeCell ref="K800:K801"/>
    <mergeCell ref="B794:C794"/>
    <mergeCell ref="E794:H794"/>
    <mergeCell ref="A796:B796"/>
    <mergeCell ref="C796:P796"/>
    <mergeCell ref="A798:B798"/>
    <mergeCell ref="C798:P798"/>
    <mergeCell ref="A786:P786"/>
    <mergeCell ref="A787:P787"/>
    <mergeCell ref="A788:P788"/>
    <mergeCell ref="A789:P789"/>
    <mergeCell ref="B792:C792"/>
    <mergeCell ref="E792:H792"/>
    <mergeCell ref="N792:P792"/>
    <mergeCell ref="O739:P739"/>
    <mergeCell ref="B743:D743"/>
    <mergeCell ref="B744:D744"/>
    <mergeCell ref="A745:E745"/>
    <mergeCell ref="A747:E747"/>
    <mergeCell ref="L733:N733"/>
    <mergeCell ref="O733:P734"/>
    <mergeCell ref="O735:P735"/>
    <mergeCell ref="O736:P736"/>
    <mergeCell ref="O737:P737"/>
    <mergeCell ref="O738:P738"/>
    <mergeCell ref="A733:A734"/>
    <mergeCell ref="B733:C733"/>
    <mergeCell ref="D733:D734"/>
    <mergeCell ref="E733:I733"/>
    <mergeCell ref="J733:J734"/>
    <mergeCell ref="K733:K734"/>
    <mergeCell ref="B727:C727"/>
    <mergeCell ref="E727:H727"/>
    <mergeCell ref="A729:B729"/>
    <mergeCell ref="C729:P729"/>
    <mergeCell ref="A731:B731"/>
    <mergeCell ref="C731:P731"/>
    <mergeCell ref="A719:P719"/>
    <mergeCell ref="A720:P720"/>
    <mergeCell ref="A721:P721"/>
    <mergeCell ref="A722:P722"/>
    <mergeCell ref="B725:C725"/>
    <mergeCell ref="E725:H725"/>
    <mergeCell ref="N725:P725"/>
    <mergeCell ref="O702:P702"/>
    <mergeCell ref="B710:D710"/>
    <mergeCell ref="A712:E712"/>
    <mergeCell ref="A714:E714"/>
    <mergeCell ref="A698:B698"/>
    <mergeCell ref="C698:P698"/>
    <mergeCell ref="A700:A701"/>
    <mergeCell ref="B700:C700"/>
    <mergeCell ref="D700:D701"/>
    <mergeCell ref="E700:I700"/>
    <mergeCell ref="J700:J701"/>
    <mergeCell ref="K700:K701"/>
    <mergeCell ref="L700:N700"/>
    <mergeCell ref="O700:P701"/>
    <mergeCell ref="A686:P686"/>
    <mergeCell ref="B692:C692"/>
    <mergeCell ref="E692:H692"/>
    <mergeCell ref="N692:P692"/>
    <mergeCell ref="B694:C694"/>
    <mergeCell ref="E694:H694"/>
    <mergeCell ref="B679:D679"/>
    <mergeCell ref="A680:E680"/>
    <mergeCell ref="A682:E682"/>
    <mergeCell ref="O673:P673"/>
    <mergeCell ref="O674:P674"/>
    <mergeCell ref="B678:D678"/>
    <mergeCell ref="O672:P672"/>
    <mergeCell ref="A668:A669"/>
    <mergeCell ref="B668:C668"/>
    <mergeCell ref="D668:D669"/>
    <mergeCell ref="E668:I668"/>
    <mergeCell ref="J668:J669"/>
    <mergeCell ref="K668:K669"/>
    <mergeCell ref="L668:N668"/>
    <mergeCell ref="A664:B664"/>
    <mergeCell ref="C664:P664"/>
    <mergeCell ref="A666:B666"/>
    <mergeCell ref="C666:P666"/>
    <mergeCell ref="O670:P670"/>
    <mergeCell ref="O671:P671"/>
    <mergeCell ref="O705:P705"/>
    <mergeCell ref="O668:P669"/>
    <mergeCell ref="A655:P655"/>
    <mergeCell ref="A656:P656"/>
    <mergeCell ref="A657:P657"/>
    <mergeCell ref="B660:C660"/>
    <mergeCell ref="E660:H660"/>
    <mergeCell ref="N660:P660"/>
    <mergeCell ref="B662:C662"/>
    <mergeCell ref="E662:H662"/>
    <mergeCell ref="O706:P706"/>
    <mergeCell ref="B711:D711"/>
    <mergeCell ref="A687:P687"/>
    <mergeCell ref="A688:P688"/>
    <mergeCell ref="A689:P689"/>
    <mergeCell ref="A654:P654"/>
    <mergeCell ref="A696:B696"/>
    <mergeCell ref="C696:P696"/>
    <mergeCell ref="O703:P703"/>
    <mergeCell ref="O704:P704"/>
    <mergeCell ref="A753:P753"/>
    <mergeCell ref="A754:P754"/>
    <mergeCell ref="A755:P755"/>
    <mergeCell ref="A756:P756"/>
    <mergeCell ref="B759:C759"/>
    <mergeCell ref="E759:H759"/>
    <mergeCell ref="N759:P759"/>
    <mergeCell ref="B761:C761"/>
    <mergeCell ref="E761:H761"/>
    <mergeCell ref="A763:B763"/>
    <mergeCell ref="C763:P763"/>
    <mergeCell ref="A765:B765"/>
    <mergeCell ref="C765:P765"/>
    <mergeCell ref="O772:P772"/>
    <mergeCell ref="A767:A768"/>
    <mergeCell ref="B767:C767"/>
    <mergeCell ref="D767:D768"/>
    <mergeCell ref="E767:I767"/>
    <mergeCell ref="J767:J768"/>
    <mergeCell ref="K767:K768"/>
    <mergeCell ref="O773:P773"/>
    <mergeCell ref="B777:D777"/>
    <mergeCell ref="B778:D778"/>
    <mergeCell ref="A779:E779"/>
    <mergeCell ref="A781:E781"/>
    <mergeCell ref="L767:N767"/>
    <mergeCell ref="O767:P768"/>
    <mergeCell ref="O769:P769"/>
    <mergeCell ref="O770:P770"/>
    <mergeCell ref="O771:P771"/>
    <mergeCell ref="A825:P825"/>
    <mergeCell ref="A826:P826"/>
    <mergeCell ref="B829:C829"/>
    <mergeCell ref="E829:H829"/>
    <mergeCell ref="N829:P829"/>
    <mergeCell ref="B831:C831"/>
    <mergeCell ref="E831:H831"/>
    <mergeCell ref="A833:B833"/>
    <mergeCell ref="C833:P833"/>
    <mergeCell ref="A835:B835"/>
    <mergeCell ref="C835:P835"/>
    <mergeCell ref="O839:P839"/>
    <mergeCell ref="O840:P840"/>
    <mergeCell ref="O841:P841"/>
    <mergeCell ref="O842:P842"/>
    <mergeCell ref="A837:A838"/>
    <mergeCell ref="B837:C837"/>
    <mergeCell ref="D837:D838"/>
    <mergeCell ref="E837:I837"/>
    <mergeCell ref="J837:J838"/>
    <mergeCell ref="K837:K838"/>
    <mergeCell ref="O843:P843"/>
    <mergeCell ref="B847:D847"/>
    <mergeCell ref="B848:D848"/>
    <mergeCell ref="A849:E849"/>
    <mergeCell ref="A851:E851"/>
    <mergeCell ref="O804:P804"/>
    <mergeCell ref="O805:P805"/>
    <mergeCell ref="O806:P806"/>
    <mergeCell ref="L837:N837"/>
    <mergeCell ref="O837:P838"/>
    <mergeCell ref="A857:P857"/>
    <mergeCell ref="A858:P858"/>
    <mergeCell ref="A859:P859"/>
    <mergeCell ref="A860:P860"/>
    <mergeCell ref="B863:C863"/>
    <mergeCell ref="E863:H863"/>
    <mergeCell ref="N863:P863"/>
    <mergeCell ref="L874:L875"/>
    <mergeCell ref="M874:M875"/>
    <mergeCell ref="B865:C865"/>
    <mergeCell ref="E865:H865"/>
    <mergeCell ref="A867:B867"/>
    <mergeCell ref="C867:P867"/>
    <mergeCell ref="A869:B869"/>
    <mergeCell ref="C869:P869"/>
    <mergeCell ref="N874:N875"/>
    <mergeCell ref="E874:E875"/>
    <mergeCell ref="B871:C871"/>
    <mergeCell ref="D871:D872"/>
    <mergeCell ref="E871:I871"/>
    <mergeCell ref="J871:J872"/>
    <mergeCell ref="K871:K872"/>
    <mergeCell ref="K874:K875"/>
    <mergeCell ref="F874:F875"/>
    <mergeCell ref="O877:P877"/>
    <mergeCell ref="B881:D881"/>
    <mergeCell ref="B882:D882"/>
    <mergeCell ref="A883:E883"/>
    <mergeCell ref="A885:E885"/>
    <mergeCell ref="L871:N871"/>
    <mergeCell ref="O871:P872"/>
    <mergeCell ref="O873:P873"/>
    <mergeCell ref="O876:P876"/>
    <mergeCell ref="A871:A872"/>
    <mergeCell ref="A956:E956"/>
    <mergeCell ref="A938:A939"/>
    <mergeCell ref="B938:C938"/>
    <mergeCell ref="N930:P930"/>
    <mergeCell ref="B930:C930"/>
    <mergeCell ref="E930:H930"/>
    <mergeCell ref="A936:B936"/>
    <mergeCell ref="C936:P936"/>
    <mergeCell ref="D938:D939"/>
    <mergeCell ref="E938:I938"/>
    <mergeCell ref="A893:O893"/>
    <mergeCell ref="A894:O894"/>
    <mergeCell ref="A895:O895"/>
    <mergeCell ref="A896:O896"/>
    <mergeCell ref="B899:C899"/>
    <mergeCell ref="E899:H899"/>
    <mergeCell ref="M899:O899"/>
    <mergeCell ref="E901:H901"/>
    <mergeCell ref="M901:O901"/>
    <mergeCell ref="A903:B903"/>
    <mergeCell ref="C903:O903"/>
    <mergeCell ref="A905:B905"/>
    <mergeCell ref="C905:O905"/>
    <mergeCell ref="B901:C901"/>
    <mergeCell ref="N912:O912"/>
    <mergeCell ref="A907:A908"/>
    <mergeCell ref="B907:C907"/>
    <mergeCell ref="D907:D908"/>
    <mergeCell ref="E907:I907"/>
    <mergeCell ref="J907:J908"/>
    <mergeCell ref="K907:K908"/>
    <mergeCell ref="B919:D919"/>
    <mergeCell ref="A920:E920"/>
    <mergeCell ref="N913:O913"/>
    <mergeCell ref="N914:O914"/>
    <mergeCell ref="B918:D918"/>
    <mergeCell ref="L907:M907"/>
    <mergeCell ref="N907:O908"/>
    <mergeCell ref="N909:O909"/>
    <mergeCell ref="N910:O910"/>
    <mergeCell ref="N911:O911"/>
    <mergeCell ref="A924:P924"/>
    <mergeCell ref="A925:P925"/>
    <mergeCell ref="B932:C932"/>
    <mergeCell ref="E932:H932"/>
    <mergeCell ref="A934:B934"/>
    <mergeCell ref="C934:P934"/>
    <mergeCell ref="A926:P926"/>
    <mergeCell ref="A927:P927"/>
    <mergeCell ref="J938:J939"/>
    <mergeCell ref="K938:K939"/>
    <mergeCell ref="L938:N938"/>
    <mergeCell ref="O938:P939"/>
    <mergeCell ref="O940:P940"/>
    <mergeCell ref="O941:P941"/>
    <mergeCell ref="O948:P948"/>
    <mergeCell ref="B952:D952"/>
    <mergeCell ref="B953:D953"/>
    <mergeCell ref="A954:E954"/>
    <mergeCell ref="O942:P942"/>
    <mergeCell ref="O943:P943"/>
    <mergeCell ref="O944:P944"/>
    <mergeCell ref="O945:P945"/>
    <mergeCell ref="O946:P946"/>
    <mergeCell ref="O947:P947"/>
    <mergeCell ref="B1055:D1055"/>
    <mergeCell ref="B1056:D1056"/>
    <mergeCell ref="A1057:D1057"/>
    <mergeCell ref="A1059:E1059"/>
    <mergeCell ref="O1046:P1046"/>
    <mergeCell ref="O1047:P1047"/>
    <mergeCell ref="O1048:P1048"/>
    <mergeCell ref="O1049:P1049"/>
    <mergeCell ref="O1050:P1050"/>
    <mergeCell ref="O1051:P1051"/>
    <mergeCell ref="A1042:B1042"/>
    <mergeCell ref="C1042:P1042"/>
    <mergeCell ref="A1044:A1045"/>
    <mergeCell ref="B1044:C1044"/>
    <mergeCell ref="D1044:D1045"/>
    <mergeCell ref="E1044:I1044"/>
    <mergeCell ref="J1044:J1045"/>
    <mergeCell ref="K1044:K1045"/>
    <mergeCell ref="L1044:N1044"/>
    <mergeCell ref="O1044:P1045"/>
    <mergeCell ref="B1038:C1038"/>
    <mergeCell ref="E1038:H1038"/>
    <mergeCell ref="L1038:M1038"/>
    <mergeCell ref="N1038:P1038"/>
    <mergeCell ref="A1040:B1040"/>
    <mergeCell ref="C1040:P1040"/>
    <mergeCell ref="A1030:O1030"/>
    <mergeCell ref="A1031:O1031"/>
    <mergeCell ref="A1032:O1032"/>
    <mergeCell ref="A1033:O1033"/>
    <mergeCell ref="B1036:C1036"/>
    <mergeCell ref="E1036:H1036"/>
    <mergeCell ref="M1036:P1036"/>
    <mergeCell ref="A988:D988"/>
    <mergeCell ref="A990:E990"/>
    <mergeCell ref="O977:P977"/>
    <mergeCell ref="O978:P978"/>
    <mergeCell ref="O979:P979"/>
    <mergeCell ref="O980:P980"/>
    <mergeCell ref="O981:P981"/>
    <mergeCell ref="O982:P982"/>
    <mergeCell ref="A986:D986"/>
    <mergeCell ref="A987:D987"/>
    <mergeCell ref="A973:B973"/>
    <mergeCell ref="C973:P973"/>
    <mergeCell ref="A975:A976"/>
    <mergeCell ref="B975:C975"/>
    <mergeCell ref="D975:D976"/>
    <mergeCell ref="E975:I975"/>
    <mergeCell ref="J975:J976"/>
    <mergeCell ref="K975:K976"/>
    <mergeCell ref="L975:N975"/>
    <mergeCell ref="O975:P976"/>
    <mergeCell ref="B969:C969"/>
    <mergeCell ref="E969:H969"/>
    <mergeCell ref="L969:M969"/>
    <mergeCell ref="N969:P969"/>
    <mergeCell ref="A971:B971"/>
    <mergeCell ref="C971:P971"/>
    <mergeCell ref="A961:O961"/>
    <mergeCell ref="A962:O962"/>
    <mergeCell ref="A963:O963"/>
    <mergeCell ref="A964:O964"/>
    <mergeCell ref="B967:C967"/>
    <mergeCell ref="E967:H967"/>
    <mergeCell ref="M967:P967"/>
    <mergeCell ref="A995:O995"/>
    <mergeCell ref="A996:O996"/>
    <mergeCell ref="A997:O997"/>
    <mergeCell ref="A998:O998"/>
    <mergeCell ref="B1001:C1001"/>
    <mergeCell ref="E1001:H1001"/>
    <mergeCell ref="M1001:P1001"/>
    <mergeCell ref="B1003:C1003"/>
    <mergeCell ref="E1003:H1003"/>
    <mergeCell ref="L1003:M1003"/>
    <mergeCell ref="N1003:P1003"/>
    <mergeCell ref="A1005:B1005"/>
    <mergeCell ref="C1005:P1005"/>
    <mergeCell ref="A1007:B1007"/>
    <mergeCell ref="C1007:P1007"/>
    <mergeCell ref="A1009:A1010"/>
    <mergeCell ref="B1009:C1009"/>
    <mergeCell ref="D1009:D1010"/>
    <mergeCell ref="E1009:I1009"/>
    <mergeCell ref="J1009:J1010"/>
    <mergeCell ref="K1009:K1010"/>
    <mergeCell ref="L1009:N1009"/>
    <mergeCell ref="O1009:P1010"/>
    <mergeCell ref="B1020:D1020"/>
    <mergeCell ref="B1021:D1021"/>
    <mergeCell ref="A1022:D1022"/>
    <mergeCell ref="A1024:E1024"/>
    <mergeCell ref="O1011:P1011"/>
    <mergeCell ref="O1012:P1012"/>
    <mergeCell ref="O1013:P1013"/>
    <mergeCell ref="O1014:P1014"/>
    <mergeCell ref="O1015:P1015"/>
    <mergeCell ref="O1016:P1016"/>
    <mergeCell ref="A1064:O1064"/>
    <mergeCell ref="A1065:O1065"/>
    <mergeCell ref="A1066:O1066"/>
    <mergeCell ref="A1067:O1067"/>
    <mergeCell ref="B1070:C1070"/>
    <mergeCell ref="E1070:H1070"/>
    <mergeCell ref="M1070:P1070"/>
    <mergeCell ref="B1072:C1072"/>
    <mergeCell ref="E1072:H1072"/>
    <mergeCell ref="L1072:M1072"/>
    <mergeCell ref="N1072:P1072"/>
    <mergeCell ref="A1074:B1074"/>
    <mergeCell ref="C1074:P1074"/>
    <mergeCell ref="A1076:B1076"/>
    <mergeCell ref="C1076:P1076"/>
    <mergeCell ref="A1078:A1079"/>
    <mergeCell ref="B1078:C1078"/>
    <mergeCell ref="D1078:D1079"/>
    <mergeCell ref="E1078:I1078"/>
    <mergeCell ref="J1078:J1079"/>
    <mergeCell ref="K1078:K1079"/>
    <mergeCell ref="L1078:N1078"/>
    <mergeCell ref="O1078:P1079"/>
    <mergeCell ref="B1090:D1090"/>
    <mergeCell ref="B1091:D1091"/>
    <mergeCell ref="A1092:D1092"/>
    <mergeCell ref="A1094:E1094"/>
    <mergeCell ref="O1080:P1080"/>
    <mergeCell ref="O1081:P1081"/>
    <mergeCell ref="O1083:P1083"/>
    <mergeCell ref="O1084:P1084"/>
    <mergeCell ref="O1085:P1085"/>
    <mergeCell ref="O1086:P1086"/>
    <mergeCell ref="O1082:P1082"/>
    <mergeCell ref="A1193:E1193"/>
    <mergeCell ref="A1195:E1195"/>
    <mergeCell ref="O1186:P1186"/>
    <mergeCell ref="O1187:P1187"/>
    <mergeCell ref="B1191:D1191"/>
    <mergeCell ref="L1181:N1181"/>
    <mergeCell ref="O1181:P1182"/>
    <mergeCell ref="O1183:P1183"/>
    <mergeCell ref="O1184:P1184"/>
    <mergeCell ref="O1185:P1185"/>
    <mergeCell ref="B1192:D1192"/>
    <mergeCell ref="A1181:A1182"/>
    <mergeCell ref="B1181:C1181"/>
    <mergeCell ref="D1181:D1182"/>
    <mergeCell ref="E1181:I1181"/>
    <mergeCell ref="J1181:J1182"/>
    <mergeCell ref="K1181:K1182"/>
    <mergeCell ref="B1175:C1175"/>
    <mergeCell ref="E1175:H1175"/>
    <mergeCell ref="A1177:B1177"/>
    <mergeCell ref="C1177:P1177"/>
    <mergeCell ref="A1179:B1179"/>
    <mergeCell ref="C1179:P1179"/>
    <mergeCell ref="A1167:P1167"/>
    <mergeCell ref="A1168:P1168"/>
    <mergeCell ref="A1169:P1169"/>
    <mergeCell ref="A1170:P1170"/>
    <mergeCell ref="B1173:C1173"/>
    <mergeCell ref="E1173:H1173"/>
    <mergeCell ref="N1173:P1173"/>
    <mergeCell ref="O1150:P1150"/>
    <mergeCell ref="O1151:P1151"/>
    <mergeCell ref="B1158:D1158"/>
    <mergeCell ref="A1160:E1160"/>
    <mergeCell ref="A1162:E1162"/>
    <mergeCell ref="B1142:C1142"/>
    <mergeCell ref="E1142:H1142"/>
    <mergeCell ref="A1144:B1144"/>
    <mergeCell ref="C1144:P1144"/>
    <mergeCell ref="A1146:B1146"/>
    <mergeCell ref="N1125:O1125"/>
    <mergeCell ref="B1129:D1129"/>
    <mergeCell ref="C1146:P1146"/>
    <mergeCell ref="A1134:P1134"/>
    <mergeCell ref="A1135:P1135"/>
    <mergeCell ref="A1136:P1136"/>
    <mergeCell ref="A1137:P1137"/>
    <mergeCell ref="B1140:C1140"/>
    <mergeCell ref="E1140:H1140"/>
    <mergeCell ref="N1140:P1140"/>
    <mergeCell ref="N1117:O1117"/>
    <mergeCell ref="N1118:O1118"/>
    <mergeCell ref="N1119:O1119"/>
    <mergeCell ref="N1120:O1120"/>
    <mergeCell ref="B1130:D1130"/>
    <mergeCell ref="A1131:E1131"/>
    <mergeCell ref="N1121:O1121"/>
    <mergeCell ref="N1122:O1122"/>
    <mergeCell ref="N1123:O1123"/>
    <mergeCell ref="N1124:O1124"/>
    <mergeCell ref="A1113:B1113"/>
    <mergeCell ref="C1113:O1113"/>
    <mergeCell ref="A1115:A1116"/>
    <mergeCell ref="B1115:C1115"/>
    <mergeCell ref="D1115:D1116"/>
    <mergeCell ref="E1115:I1115"/>
    <mergeCell ref="J1115:J1116"/>
    <mergeCell ref="K1115:K1116"/>
    <mergeCell ref="L1115:M1115"/>
    <mergeCell ref="N1115:O1116"/>
    <mergeCell ref="M1107:O1107"/>
    <mergeCell ref="B1109:C1109"/>
    <mergeCell ref="E1109:H1109"/>
    <mergeCell ref="M1109:O1109"/>
    <mergeCell ref="A1111:B1111"/>
    <mergeCell ref="C1111:O1111"/>
    <mergeCell ref="J1148:J1149"/>
    <mergeCell ref="K1148:K1149"/>
    <mergeCell ref="L1148:N1148"/>
    <mergeCell ref="O1148:P1149"/>
    <mergeCell ref="A1101:O1101"/>
    <mergeCell ref="A1102:O1102"/>
    <mergeCell ref="A1103:O1103"/>
    <mergeCell ref="A1104:O1104"/>
    <mergeCell ref="B1107:C1107"/>
    <mergeCell ref="E1107:H1107"/>
    <mergeCell ref="B1207:C1207"/>
    <mergeCell ref="E1207:H1207"/>
    <mergeCell ref="B1159:D1159"/>
    <mergeCell ref="O1153:P1153"/>
    <mergeCell ref="O1154:P1154"/>
    <mergeCell ref="A1148:A1149"/>
    <mergeCell ref="B1148:C1148"/>
    <mergeCell ref="D1148:D1149"/>
    <mergeCell ref="E1148:I1148"/>
    <mergeCell ref="O1152:P1152"/>
    <mergeCell ref="A1199:P1199"/>
    <mergeCell ref="A1200:P1200"/>
    <mergeCell ref="A1201:P1201"/>
    <mergeCell ref="A1202:P1202"/>
    <mergeCell ref="B1205:C1205"/>
    <mergeCell ref="E1205:H1205"/>
    <mergeCell ref="N1205:P1205"/>
    <mergeCell ref="A1209:B1209"/>
    <mergeCell ref="C1209:P1209"/>
    <mergeCell ref="A1211:B1211"/>
    <mergeCell ref="C1211:P1211"/>
    <mergeCell ref="O1215:P1215"/>
    <mergeCell ref="O1216:P1216"/>
    <mergeCell ref="O1213:P1214"/>
    <mergeCell ref="O1217:P1217"/>
    <mergeCell ref="A1213:A1214"/>
    <mergeCell ref="B1213:C1213"/>
    <mergeCell ref="D1213:D1214"/>
    <mergeCell ref="E1213:I1213"/>
    <mergeCell ref="J1213:J1214"/>
    <mergeCell ref="K1213:K1214"/>
    <mergeCell ref="L1213:N1213"/>
    <mergeCell ref="B1224:D1224"/>
    <mergeCell ref="A1225:E1225"/>
    <mergeCell ref="A1227:E1227"/>
    <mergeCell ref="O1218:P1218"/>
    <mergeCell ref="O1219:P1219"/>
    <mergeCell ref="B1223:D1223"/>
    <mergeCell ref="A1232:P1232"/>
    <mergeCell ref="A1233:P1233"/>
    <mergeCell ref="A1234:P1234"/>
    <mergeCell ref="A1235:P1235"/>
    <mergeCell ref="B1238:C1238"/>
    <mergeCell ref="E1238:H1238"/>
    <mergeCell ref="N1238:P1238"/>
    <mergeCell ref="K1246:K1247"/>
    <mergeCell ref="B1240:C1240"/>
    <mergeCell ref="E1240:H1240"/>
    <mergeCell ref="A1242:B1242"/>
    <mergeCell ref="C1242:P1242"/>
    <mergeCell ref="A1244:B1244"/>
    <mergeCell ref="C1244:P1244"/>
    <mergeCell ref="B1257:D1257"/>
    <mergeCell ref="A1246:A1247"/>
    <mergeCell ref="B1246:C1246"/>
    <mergeCell ref="D1246:D1247"/>
    <mergeCell ref="E1246:I1246"/>
    <mergeCell ref="J1246:J1247"/>
    <mergeCell ref="A1258:E1258"/>
    <mergeCell ref="A1260:E1260"/>
    <mergeCell ref="O1251:P1251"/>
    <mergeCell ref="O1252:P1252"/>
    <mergeCell ref="B1256:D1256"/>
    <mergeCell ref="L1246:N1246"/>
    <mergeCell ref="O1246:P1247"/>
    <mergeCell ref="O1248:P1248"/>
    <mergeCell ref="O1249:P1249"/>
    <mergeCell ref="O1250:P1250"/>
    <mergeCell ref="B1274:C1274"/>
    <mergeCell ref="E1274:H1274"/>
    <mergeCell ref="A1266:P1266"/>
    <mergeCell ref="A1267:P1267"/>
    <mergeCell ref="A1268:P1268"/>
    <mergeCell ref="A1269:P1269"/>
    <mergeCell ref="B1272:C1272"/>
    <mergeCell ref="E1272:H1272"/>
    <mergeCell ref="N1272:P1272"/>
    <mergeCell ref="A1276:B1276"/>
    <mergeCell ref="C1276:P1276"/>
    <mergeCell ref="A1278:B1278"/>
    <mergeCell ref="C1278:P1278"/>
    <mergeCell ref="O1282:P1282"/>
    <mergeCell ref="O1283:P1283"/>
    <mergeCell ref="O1280:P1281"/>
    <mergeCell ref="O1284:P1284"/>
    <mergeCell ref="A1280:A1281"/>
    <mergeCell ref="B1280:C1280"/>
    <mergeCell ref="D1280:D1281"/>
    <mergeCell ref="E1280:I1280"/>
    <mergeCell ref="J1280:J1281"/>
    <mergeCell ref="K1280:K1281"/>
    <mergeCell ref="L1280:N1280"/>
    <mergeCell ref="B1291:D1291"/>
    <mergeCell ref="A1292:E1292"/>
    <mergeCell ref="A1294:E1294"/>
    <mergeCell ref="O1285:P1285"/>
    <mergeCell ref="O1286:P1286"/>
    <mergeCell ref="B1290:D1290"/>
    <mergeCell ref="A1299:P1299"/>
    <mergeCell ref="A1300:P1300"/>
    <mergeCell ref="A1301:P1301"/>
    <mergeCell ref="A1302:P1302"/>
    <mergeCell ref="B1305:C1305"/>
    <mergeCell ref="E1305:H1305"/>
    <mergeCell ref="N1305:P1305"/>
    <mergeCell ref="B1307:C1307"/>
    <mergeCell ref="E1307:H1307"/>
    <mergeCell ref="A1309:B1309"/>
    <mergeCell ref="C1309:P1309"/>
    <mergeCell ref="A1311:B1311"/>
    <mergeCell ref="C1311:P1311"/>
    <mergeCell ref="A1313:A1314"/>
    <mergeCell ref="B1313:C1313"/>
    <mergeCell ref="D1313:D1314"/>
    <mergeCell ref="E1313:I1313"/>
    <mergeCell ref="J1313:J1314"/>
    <mergeCell ref="K1313:K1314"/>
    <mergeCell ref="L1313:N1313"/>
    <mergeCell ref="O1313:P1314"/>
    <mergeCell ref="O1315:P1315"/>
    <mergeCell ref="O1316:P1316"/>
    <mergeCell ref="O1317:P1317"/>
    <mergeCell ref="O1318:P1318"/>
    <mergeCell ref="B1328:D1328"/>
    <mergeCell ref="A1329:E1329"/>
    <mergeCell ref="A1331:E1331"/>
    <mergeCell ref="O1319:P1319"/>
    <mergeCell ref="O1320:P1320"/>
    <mergeCell ref="O1321:P1321"/>
    <mergeCell ref="O1322:P1322"/>
    <mergeCell ref="O1323:P1323"/>
    <mergeCell ref="B1327:D1327"/>
    <mergeCell ref="A1782:E1782"/>
    <mergeCell ref="O1772:P1772"/>
    <mergeCell ref="O1773:P1773"/>
    <mergeCell ref="O1774:P1774"/>
    <mergeCell ref="B1778:D1778"/>
    <mergeCell ref="B1779:D1779"/>
    <mergeCell ref="A1780:E1780"/>
    <mergeCell ref="L1766:N1766"/>
    <mergeCell ref="O1766:P1767"/>
    <mergeCell ref="O1768:P1768"/>
    <mergeCell ref="O1769:P1769"/>
    <mergeCell ref="O1770:P1770"/>
    <mergeCell ref="O1771:P1771"/>
    <mergeCell ref="A1766:A1767"/>
    <mergeCell ref="B1766:C1766"/>
    <mergeCell ref="D1766:D1767"/>
    <mergeCell ref="E1766:I1766"/>
    <mergeCell ref="J1766:J1767"/>
    <mergeCell ref="K1766:K1767"/>
    <mergeCell ref="B1760:C1760"/>
    <mergeCell ref="E1760:H1760"/>
    <mergeCell ref="A1762:B1762"/>
    <mergeCell ref="C1762:P1762"/>
    <mergeCell ref="A1764:B1764"/>
    <mergeCell ref="C1764:P1764"/>
    <mergeCell ref="A1752:P1752"/>
    <mergeCell ref="A1753:P1753"/>
    <mergeCell ref="A1754:P1754"/>
    <mergeCell ref="A1755:P1755"/>
    <mergeCell ref="B1758:C1758"/>
    <mergeCell ref="E1758:H1758"/>
    <mergeCell ref="N1758:P1758"/>
    <mergeCell ref="A1711:E1711"/>
    <mergeCell ref="O1701:P1701"/>
    <mergeCell ref="O1702:P1702"/>
    <mergeCell ref="O1703:P1703"/>
    <mergeCell ref="B1707:D1707"/>
    <mergeCell ref="O1697:P1697"/>
    <mergeCell ref="O1698:P1698"/>
    <mergeCell ref="O1699:P1699"/>
    <mergeCell ref="O1700:P1700"/>
    <mergeCell ref="B1708:D1708"/>
    <mergeCell ref="A1709:E1709"/>
    <mergeCell ref="A1693:B1693"/>
    <mergeCell ref="C1693:P1693"/>
    <mergeCell ref="A1695:A1696"/>
    <mergeCell ref="B1695:C1695"/>
    <mergeCell ref="D1695:D1696"/>
    <mergeCell ref="E1695:I1695"/>
    <mergeCell ref="J1695:J1696"/>
    <mergeCell ref="K1695:K1696"/>
    <mergeCell ref="L1695:N1695"/>
    <mergeCell ref="O1695:P1696"/>
    <mergeCell ref="E1687:H1687"/>
    <mergeCell ref="N1687:P1687"/>
    <mergeCell ref="B1689:C1689"/>
    <mergeCell ref="E1689:H1689"/>
    <mergeCell ref="A1691:B1691"/>
    <mergeCell ref="C1691:P1691"/>
    <mergeCell ref="A1639:E1639"/>
    <mergeCell ref="A1641:E1641"/>
    <mergeCell ref="O1632:P1632"/>
    <mergeCell ref="O1633:P1633"/>
    <mergeCell ref="B1637:D1637"/>
    <mergeCell ref="A1681:P1681"/>
    <mergeCell ref="A1646:P1646"/>
    <mergeCell ref="A1647:P1647"/>
    <mergeCell ref="A1648:P1648"/>
    <mergeCell ref="A1649:P1649"/>
    <mergeCell ref="L1627:N1627"/>
    <mergeCell ref="O1627:P1628"/>
    <mergeCell ref="O1629:P1629"/>
    <mergeCell ref="O1630:P1630"/>
    <mergeCell ref="O1631:P1631"/>
    <mergeCell ref="B1638:D1638"/>
    <mergeCell ref="A1627:A1628"/>
    <mergeCell ref="B1627:C1627"/>
    <mergeCell ref="D1627:D1628"/>
    <mergeCell ref="E1627:I1627"/>
    <mergeCell ref="J1627:J1628"/>
    <mergeCell ref="K1627:K1628"/>
    <mergeCell ref="B1621:C1621"/>
    <mergeCell ref="E1621:H1621"/>
    <mergeCell ref="A1623:B1623"/>
    <mergeCell ref="C1623:P1623"/>
    <mergeCell ref="A1625:B1625"/>
    <mergeCell ref="C1625:P1625"/>
    <mergeCell ref="A1613:P1613"/>
    <mergeCell ref="A1614:P1614"/>
    <mergeCell ref="A1615:P1615"/>
    <mergeCell ref="A1616:P1616"/>
    <mergeCell ref="B1619:C1619"/>
    <mergeCell ref="E1619:H1619"/>
    <mergeCell ref="N1619:P1619"/>
    <mergeCell ref="B1570:D1570"/>
    <mergeCell ref="A1571:E1571"/>
    <mergeCell ref="A1573:E1573"/>
    <mergeCell ref="O1564:P1564"/>
    <mergeCell ref="O1565:P1565"/>
    <mergeCell ref="B1569:D1569"/>
    <mergeCell ref="L1558:N1558"/>
    <mergeCell ref="O1558:P1559"/>
    <mergeCell ref="O1560:P1560"/>
    <mergeCell ref="O1561:P1561"/>
    <mergeCell ref="O1562:P1562"/>
    <mergeCell ref="O1563:P1563"/>
    <mergeCell ref="A1558:A1559"/>
    <mergeCell ref="B1558:C1558"/>
    <mergeCell ref="D1558:D1559"/>
    <mergeCell ref="E1558:I1558"/>
    <mergeCell ref="J1558:J1559"/>
    <mergeCell ref="K1558:K1559"/>
    <mergeCell ref="B1552:C1552"/>
    <mergeCell ref="E1552:H1552"/>
    <mergeCell ref="A1554:B1554"/>
    <mergeCell ref="C1554:P1554"/>
    <mergeCell ref="A1556:B1556"/>
    <mergeCell ref="C1556:P1556"/>
    <mergeCell ref="A1544:P1544"/>
    <mergeCell ref="A1545:P1545"/>
    <mergeCell ref="A1546:P1546"/>
    <mergeCell ref="A1547:P1547"/>
    <mergeCell ref="B1550:C1550"/>
    <mergeCell ref="E1550:H1550"/>
    <mergeCell ref="N1550:P1550"/>
    <mergeCell ref="B1536:D1536"/>
    <mergeCell ref="A1537:E1537"/>
    <mergeCell ref="A1539:E1539"/>
    <mergeCell ref="O1530:P1530"/>
    <mergeCell ref="O1531:P1531"/>
    <mergeCell ref="B1535:D1535"/>
    <mergeCell ref="L1525:N1525"/>
    <mergeCell ref="O1525:P1526"/>
    <mergeCell ref="O1527:P1527"/>
    <mergeCell ref="O1528:P1528"/>
    <mergeCell ref="O1529:P1529"/>
    <mergeCell ref="A1521:B1521"/>
    <mergeCell ref="C1521:P1521"/>
    <mergeCell ref="A1523:B1523"/>
    <mergeCell ref="C1523:P1523"/>
    <mergeCell ref="A1525:A1526"/>
    <mergeCell ref="B1525:C1525"/>
    <mergeCell ref="D1525:D1526"/>
    <mergeCell ref="E1525:I1525"/>
    <mergeCell ref="J1525:J1526"/>
    <mergeCell ref="K1525:K1526"/>
    <mergeCell ref="A1514:P1514"/>
    <mergeCell ref="B1517:C1517"/>
    <mergeCell ref="E1517:H1517"/>
    <mergeCell ref="N1517:P1517"/>
    <mergeCell ref="B1519:C1519"/>
    <mergeCell ref="E1519:H1519"/>
    <mergeCell ref="B1502:D1502"/>
    <mergeCell ref="A1503:E1503"/>
    <mergeCell ref="A1505:E1505"/>
    <mergeCell ref="A1511:P1511"/>
    <mergeCell ref="A1512:P1512"/>
    <mergeCell ref="A1513:P1513"/>
    <mergeCell ref="O1493:P1493"/>
    <mergeCell ref="O1494:P1494"/>
    <mergeCell ref="O1495:P1495"/>
    <mergeCell ref="O1496:P1496"/>
    <mergeCell ref="O1497:P1497"/>
    <mergeCell ref="B1501:D1501"/>
    <mergeCell ref="L1487:N1487"/>
    <mergeCell ref="O1487:P1488"/>
    <mergeCell ref="O1489:P1489"/>
    <mergeCell ref="O1490:P1490"/>
    <mergeCell ref="O1491:P1491"/>
    <mergeCell ref="O1492:P1492"/>
    <mergeCell ref="A1487:A1488"/>
    <mergeCell ref="B1487:C1487"/>
    <mergeCell ref="D1487:D1488"/>
    <mergeCell ref="E1487:I1487"/>
    <mergeCell ref="J1487:J1488"/>
    <mergeCell ref="K1487:K1488"/>
    <mergeCell ref="B1481:C1481"/>
    <mergeCell ref="E1481:H1481"/>
    <mergeCell ref="A1483:B1483"/>
    <mergeCell ref="C1483:P1483"/>
    <mergeCell ref="A1485:B1485"/>
    <mergeCell ref="C1485:P1485"/>
    <mergeCell ref="A1473:P1473"/>
    <mergeCell ref="A1474:P1474"/>
    <mergeCell ref="A1475:P1475"/>
    <mergeCell ref="A1476:P1476"/>
    <mergeCell ref="B1479:C1479"/>
    <mergeCell ref="E1479:H1479"/>
    <mergeCell ref="N1479:P1479"/>
    <mergeCell ref="B1360:D1360"/>
    <mergeCell ref="A1361:E1361"/>
    <mergeCell ref="A1363:E1363"/>
    <mergeCell ref="O1354:P1354"/>
    <mergeCell ref="O1355:P1355"/>
    <mergeCell ref="B1359:D1359"/>
    <mergeCell ref="L1348:N1348"/>
    <mergeCell ref="O1348:P1349"/>
    <mergeCell ref="O1350:P1350"/>
    <mergeCell ref="O1351:P1351"/>
    <mergeCell ref="O1352:P1352"/>
    <mergeCell ref="O1353:P1353"/>
    <mergeCell ref="A1348:A1349"/>
    <mergeCell ref="B1348:C1348"/>
    <mergeCell ref="D1348:D1349"/>
    <mergeCell ref="E1348:I1348"/>
    <mergeCell ref="J1348:J1349"/>
    <mergeCell ref="K1348:K1349"/>
    <mergeCell ref="B1342:C1342"/>
    <mergeCell ref="E1342:H1342"/>
    <mergeCell ref="A1344:B1344"/>
    <mergeCell ref="C1344:P1344"/>
    <mergeCell ref="A1346:B1346"/>
    <mergeCell ref="C1346:P1346"/>
    <mergeCell ref="A1334:P1334"/>
    <mergeCell ref="A1335:P1335"/>
    <mergeCell ref="A1336:P1336"/>
    <mergeCell ref="B1429:D1429"/>
    <mergeCell ref="A1430:E1430"/>
    <mergeCell ref="A1432:E1432"/>
    <mergeCell ref="A1337:P1337"/>
    <mergeCell ref="B1340:C1340"/>
    <mergeCell ref="E1340:H1340"/>
    <mergeCell ref="N1340:P1340"/>
    <mergeCell ref="O1420:P1420"/>
    <mergeCell ref="O1421:P1421"/>
    <mergeCell ref="O1422:P1422"/>
    <mergeCell ref="O1423:P1423"/>
    <mergeCell ref="O1424:P1424"/>
    <mergeCell ref="B1428:D1428"/>
    <mergeCell ref="L1414:N1414"/>
    <mergeCell ref="O1414:P1415"/>
    <mergeCell ref="O1416:P1416"/>
    <mergeCell ref="O1417:P1417"/>
    <mergeCell ref="O1418:P1418"/>
    <mergeCell ref="O1419:P1419"/>
    <mergeCell ref="A1410:B1410"/>
    <mergeCell ref="C1410:P1410"/>
    <mergeCell ref="A1412:B1412"/>
    <mergeCell ref="C1412:P1412"/>
    <mergeCell ref="A1414:A1415"/>
    <mergeCell ref="B1414:C1414"/>
    <mergeCell ref="D1414:D1415"/>
    <mergeCell ref="E1414:I1414"/>
    <mergeCell ref="J1414:J1415"/>
    <mergeCell ref="K1414:K1415"/>
    <mergeCell ref="A1403:P1403"/>
    <mergeCell ref="B1406:C1406"/>
    <mergeCell ref="E1406:H1406"/>
    <mergeCell ref="N1406:P1406"/>
    <mergeCell ref="B1408:C1408"/>
    <mergeCell ref="E1408:H1408"/>
    <mergeCell ref="A1368:P1368"/>
    <mergeCell ref="A1369:P1369"/>
    <mergeCell ref="A1370:P1370"/>
    <mergeCell ref="A1371:P1371"/>
    <mergeCell ref="B1374:C1374"/>
    <mergeCell ref="E1374:H1374"/>
    <mergeCell ref="N1374:P1374"/>
    <mergeCell ref="B1376:C1376"/>
    <mergeCell ref="E1376:H1376"/>
    <mergeCell ref="A1378:B1378"/>
    <mergeCell ref="C1378:P1378"/>
    <mergeCell ref="A1380:B1380"/>
    <mergeCell ref="C1380:P1380"/>
    <mergeCell ref="A1382:A1383"/>
    <mergeCell ref="B1382:C1382"/>
    <mergeCell ref="D1382:D1383"/>
    <mergeCell ref="E1382:I1382"/>
    <mergeCell ref="J1382:J1383"/>
    <mergeCell ref="K1382:K1383"/>
    <mergeCell ref="O1387:P1387"/>
    <mergeCell ref="O1388:P1388"/>
    <mergeCell ref="B1392:D1392"/>
    <mergeCell ref="L1382:N1382"/>
    <mergeCell ref="O1382:P1383"/>
    <mergeCell ref="O1384:P1384"/>
    <mergeCell ref="O1385:P1385"/>
    <mergeCell ref="O1386:P1386"/>
    <mergeCell ref="B1393:D1393"/>
    <mergeCell ref="A1394:E1394"/>
    <mergeCell ref="A1396:E1396"/>
    <mergeCell ref="A1400:P1400"/>
    <mergeCell ref="A1401:P1401"/>
    <mergeCell ref="A1402:P1402"/>
    <mergeCell ref="A1438:P1438"/>
    <mergeCell ref="A1439:P1439"/>
    <mergeCell ref="A1440:P1440"/>
    <mergeCell ref="A1441:P1441"/>
    <mergeCell ref="B1444:C1444"/>
    <mergeCell ref="E1444:H1444"/>
    <mergeCell ref="N1444:P1444"/>
    <mergeCell ref="B1446:C1446"/>
    <mergeCell ref="E1446:H1446"/>
    <mergeCell ref="A1448:B1448"/>
    <mergeCell ref="C1448:P1448"/>
    <mergeCell ref="A1450:B1450"/>
    <mergeCell ref="C1450:P1450"/>
    <mergeCell ref="A1452:A1453"/>
    <mergeCell ref="B1452:C1452"/>
    <mergeCell ref="D1452:D1453"/>
    <mergeCell ref="E1452:I1452"/>
    <mergeCell ref="J1452:J1453"/>
    <mergeCell ref="K1452:K1453"/>
    <mergeCell ref="L1452:N1452"/>
    <mergeCell ref="O1452:P1453"/>
    <mergeCell ref="O1454:P1454"/>
    <mergeCell ref="O1455:P1455"/>
    <mergeCell ref="O1456:P1456"/>
    <mergeCell ref="O1457:P1457"/>
    <mergeCell ref="B1465:D1465"/>
    <mergeCell ref="A1466:E1466"/>
    <mergeCell ref="A1468:E1468"/>
    <mergeCell ref="O1458:P1458"/>
    <mergeCell ref="O1459:P1459"/>
    <mergeCell ref="O1460:P1460"/>
    <mergeCell ref="B1464:D1464"/>
    <mergeCell ref="A1578:P1578"/>
    <mergeCell ref="A1579:P1579"/>
    <mergeCell ref="A1580:P1580"/>
    <mergeCell ref="A1581:P1581"/>
    <mergeCell ref="B1584:C1584"/>
    <mergeCell ref="E1584:H1584"/>
    <mergeCell ref="N1584:P1584"/>
    <mergeCell ref="B1586:C1586"/>
    <mergeCell ref="E1586:H1586"/>
    <mergeCell ref="A1588:B1588"/>
    <mergeCell ref="C1588:P1588"/>
    <mergeCell ref="A1590:B1590"/>
    <mergeCell ref="C1590:P1590"/>
    <mergeCell ref="A1592:A1593"/>
    <mergeCell ref="B1592:C1592"/>
    <mergeCell ref="D1592:D1593"/>
    <mergeCell ref="E1592:I1592"/>
    <mergeCell ref="J1592:J1593"/>
    <mergeCell ref="K1592:K1593"/>
    <mergeCell ref="L1592:N1592"/>
    <mergeCell ref="O1592:P1593"/>
    <mergeCell ref="O1594:P1594"/>
    <mergeCell ref="O1595:P1595"/>
    <mergeCell ref="O1596:P1596"/>
    <mergeCell ref="O1597:P1597"/>
    <mergeCell ref="B1605:D1605"/>
    <mergeCell ref="A1606:E1606"/>
    <mergeCell ref="A1608:E1608"/>
    <mergeCell ref="O1598:P1598"/>
    <mergeCell ref="O1599:P1599"/>
    <mergeCell ref="O1600:P1600"/>
    <mergeCell ref="B1604:D1604"/>
    <mergeCell ref="B1652:C1652"/>
    <mergeCell ref="E1652:H1652"/>
    <mergeCell ref="N1652:P1652"/>
    <mergeCell ref="B1654:C1654"/>
    <mergeCell ref="E1654:H1654"/>
    <mergeCell ref="A1656:B1656"/>
    <mergeCell ref="C1656:P1656"/>
    <mergeCell ref="A1658:B1658"/>
    <mergeCell ref="C1658:P1658"/>
    <mergeCell ref="A1660:A1661"/>
    <mergeCell ref="B1660:C1660"/>
    <mergeCell ref="D1660:D1661"/>
    <mergeCell ref="E1660:I1660"/>
    <mergeCell ref="J1660:J1661"/>
    <mergeCell ref="K1660:K1661"/>
    <mergeCell ref="L1660:N1660"/>
    <mergeCell ref="O1660:P1661"/>
    <mergeCell ref="O1662:P1662"/>
    <mergeCell ref="O1663:P1663"/>
    <mergeCell ref="O1664:P1664"/>
    <mergeCell ref="O1665:P1665"/>
    <mergeCell ref="B1672:D1672"/>
    <mergeCell ref="A1673:E1673"/>
    <mergeCell ref="A1675:E1675"/>
    <mergeCell ref="O1666:P1666"/>
    <mergeCell ref="O1667:P1667"/>
    <mergeCell ref="B1671:D1671"/>
    <mergeCell ref="A1717:P1717"/>
    <mergeCell ref="A1718:P1718"/>
    <mergeCell ref="A1682:P1682"/>
    <mergeCell ref="A1683:P1683"/>
    <mergeCell ref="A1684:P1684"/>
    <mergeCell ref="B1687:C1687"/>
    <mergeCell ref="A1719:P1719"/>
    <mergeCell ref="A1720:P1720"/>
    <mergeCell ref="B1723:C1723"/>
    <mergeCell ref="E1723:H1723"/>
    <mergeCell ref="N1723:P1723"/>
    <mergeCell ref="B1725:C1725"/>
    <mergeCell ref="E1725:H1725"/>
    <mergeCell ref="A1727:B1727"/>
    <mergeCell ref="C1727:P1727"/>
    <mergeCell ref="A1729:B1729"/>
    <mergeCell ref="C1729:P1729"/>
    <mergeCell ref="A1731:A1732"/>
    <mergeCell ref="B1731:C1731"/>
    <mergeCell ref="D1731:D1732"/>
    <mergeCell ref="E1731:I1731"/>
    <mergeCell ref="J1731:J1732"/>
    <mergeCell ref="K1731:K1732"/>
    <mergeCell ref="L1731:N1731"/>
    <mergeCell ref="O1731:P1732"/>
    <mergeCell ref="O1733:P1733"/>
    <mergeCell ref="O1734:P1734"/>
    <mergeCell ref="O1735:P1735"/>
    <mergeCell ref="O1736:P1736"/>
    <mergeCell ref="B1744:D1744"/>
    <mergeCell ref="A1745:E1745"/>
    <mergeCell ref="A1747:E1747"/>
    <mergeCell ref="O1737:P1737"/>
    <mergeCell ref="O1738:P1738"/>
    <mergeCell ref="O1739:P1739"/>
    <mergeCell ref="B1743:D1743"/>
    <mergeCell ref="O2264:P2264"/>
    <mergeCell ref="O2265:P2265"/>
    <mergeCell ref="O2266:P2266"/>
    <mergeCell ref="B2274:D2274"/>
    <mergeCell ref="B2275:D2275"/>
    <mergeCell ref="A2276:E2276"/>
    <mergeCell ref="O2267:P2267"/>
    <mergeCell ref="B2256:C2256"/>
    <mergeCell ref="E2256:H2256"/>
    <mergeCell ref="A2258:B2258"/>
    <mergeCell ref="C2258:P2258"/>
    <mergeCell ref="A2260:B2260"/>
    <mergeCell ref="C2260:P2260"/>
    <mergeCell ref="A2249:P2249"/>
    <mergeCell ref="A2250:P2250"/>
    <mergeCell ref="A2252:P2252"/>
    <mergeCell ref="B2254:C2254"/>
    <mergeCell ref="E2254:H2254"/>
    <mergeCell ref="N2254:P2254"/>
    <mergeCell ref="O2192:P2192"/>
    <mergeCell ref="O2193:P2193"/>
    <mergeCell ref="O2194:P2194"/>
    <mergeCell ref="B2202:D2202"/>
    <mergeCell ref="B2203:D2203"/>
    <mergeCell ref="A2204:E2204"/>
    <mergeCell ref="O2195:P2195"/>
    <mergeCell ref="B2184:C2184"/>
    <mergeCell ref="E2184:H2184"/>
    <mergeCell ref="A2186:B2186"/>
    <mergeCell ref="C2186:P2186"/>
    <mergeCell ref="A2188:B2188"/>
    <mergeCell ref="C2188:P2188"/>
    <mergeCell ref="A2177:P2177"/>
    <mergeCell ref="A2178:P2178"/>
    <mergeCell ref="A2180:P2180"/>
    <mergeCell ref="B2182:C2182"/>
    <mergeCell ref="E2182:H2182"/>
    <mergeCell ref="N2182:P2182"/>
    <mergeCell ref="O2121:P2121"/>
    <mergeCell ref="O2122:P2122"/>
    <mergeCell ref="O2123:P2123"/>
    <mergeCell ref="B2131:D2131"/>
    <mergeCell ref="B2132:D2132"/>
    <mergeCell ref="A2133:E2133"/>
    <mergeCell ref="O2124:P2124"/>
    <mergeCell ref="O2125:P2125"/>
    <mergeCell ref="B2113:C2113"/>
    <mergeCell ref="E2113:H2113"/>
    <mergeCell ref="A2115:B2115"/>
    <mergeCell ref="C2115:P2115"/>
    <mergeCell ref="A2117:B2117"/>
    <mergeCell ref="C2117:P2117"/>
    <mergeCell ref="A2106:P2106"/>
    <mergeCell ref="A2107:P2107"/>
    <mergeCell ref="A2109:P2109"/>
    <mergeCell ref="B2111:C2111"/>
    <mergeCell ref="E2111:H2111"/>
    <mergeCell ref="N2111:P2111"/>
    <mergeCell ref="O2051:P2051"/>
    <mergeCell ref="O2052:P2052"/>
    <mergeCell ref="O2053:P2053"/>
    <mergeCell ref="B2061:D2061"/>
    <mergeCell ref="B2062:D2062"/>
    <mergeCell ref="A2063:E2063"/>
    <mergeCell ref="O2054:P2054"/>
    <mergeCell ref="O2055:P2055"/>
    <mergeCell ref="B2043:C2043"/>
    <mergeCell ref="E2043:H2043"/>
    <mergeCell ref="A2045:B2045"/>
    <mergeCell ref="C2045:P2045"/>
    <mergeCell ref="A2047:B2047"/>
    <mergeCell ref="C2047:P2047"/>
    <mergeCell ref="A2036:P2036"/>
    <mergeCell ref="A2037:P2037"/>
    <mergeCell ref="A2039:P2039"/>
    <mergeCell ref="B2041:C2041"/>
    <mergeCell ref="E2041:H2041"/>
    <mergeCell ref="N2041:P2041"/>
    <mergeCell ref="O2017:P2017"/>
    <mergeCell ref="O2018:P2018"/>
    <mergeCell ref="O2019:P2019"/>
    <mergeCell ref="B2026:D2026"/>
    <mergeCell ref="B2027:D2027"/>
    <mergeCell ref="A2028:E2028"/>
    <mergeCell ref="B2009:C2009"/>
    <mergeCell ref="E2009:H2009"/>
    <mergeCell ref="A2011:B2011"/>
    <mergeCell ref="C2011:P2011"/>
    <mergeCell ref="A2013:B2013"/>
    <mergeCell ref="C2013:P2013"/>
    <mergeCell ref="A2002:P2002"/>
    <mergeCell ref="A2003:P2003"/>
    <mergeCell ref="A2005:P2005"/>
    <mergeCell ref="B2007:C2007"/>
    <mergeCell ref="E2007:H2007"/>
    <mergeCell ref="N2007:P2007"/>
    <mergeCell ref="O1980:P1980"/>
    <mergeCell ref="O1981:P1981"/>
    <mergeCell ref="O1982:P1982"/>
    <mergeCell ref="B1992:D1992"/>
    <mergeCell ref="B1993:D1993"/>
    <mergeCell ref="A1994:E1994"/>
    <mergeCell ref="O1983:P1983"/>
    <mergeCell ref="O1984:P1984"/>
    <mergeCell ref="B1972:C1972"/>
    <mergeCell ref="E1972:H1972"/>
    <mergeCell ref="A1974:B1974"/>
    <mergeCell ref="C1974:P1974"/>
    <mergeCell ref="A1976:B1976"/>
    <mergeCell ref="C1976:P1976"/>
    <mergeCell ref="A1965:P1965"/>
    <mergeCell ref="A1966:P1966"/>
    <mergeCell ref="A1968:P1968"/>
    <mergeCell ref="B1970:C1970"/>
    <mergeCell ref="E1970:H1970"/>
    <mergeCell ref="N1970:P1970"/>
    <mergeCell ref="O1946:P1946"/>
    <mergeCell ref="O1947:P1947"/>
    <mergeCell ref="O1948:P1948"/>
    <mergeCell ref="B1955:D1955"/>
    <mergeCell ref="B1956:D1956"/>
    <mergeCell ref="A1957:E1957"/>
    <mergeCell ref="B1938:C1938"/>
    <mergeCell ref="E1938:H1938"/>
    <mergeCell ref="A1940:B1940"/>
    <mergeCell ref="C1940:P1940"/>
    <mergeCell ref="A1942:B1942"/>
    <mergeCell ref="C1942:P1942"/>
    <mergeCell ref="A1931:P1931"/>
    <mergeCell ref="A1932:P1932"/>
    <mergeCell ref="A1934:P1934"/>
    <mergeCell ref="B1936:C1936"/>
    <mergeCell ref="E1936:H1936"/>
    <mergeCell ref="N1936:P1936"/>
    <mergeCell ref="B1829:C1829"/>
    <mergeCell ref="E1829:H1829"/>
    <mergeCell ref="A1831:B1831"/>
    <mergeCell ref="C1831:P1831"/>
    <mergeCell ref="A1833:B1833"/>
    <mergeCell ref="C1833:P1833"/>
    <mergeCell ref="A1822:P1822"/>
    <mergeCell ref="A1823:P1823"/>
    <mergeCell ref="A1825:P1825"/>
    <mergeCell ref="B1827:C1827"/>
    <mergeCell ref="E1827:H1827"/>
    <mergeCell ref="N1827:P1827"/>
    <mergeCell ref="A1787:P1787"/>
    <mergeCell ref="A1788:P1788"/>
    <mergeCell ref="A1790:P1790"/>
    <mergeCell ref="B1792:C1792"/>
    <mergeCell ref="E1792:H1792"/>
    <mergeCell ref="N1792:P1792"/>
    <mergeCell ref="B1814:D1814"/>
    <mergeCell ref="B1815:D1815"/>
    <mergeCell ref="A1816:E1816"/>
    <mergeCell ref="B1794:C1794"/>
    <mergeCell ref="E1794:H1794"/>
    <mergeCell ref="A1796:B1796"/>
    <mergeCell ref="C1796:P1796"/>
    <mergeCell ref="A1798:B1798"/>
    <mergeCell ref="C1798:P1798"/>
    <mergeCell ref="O1803:P1803"/>
    <mergeCell ref="O1838:P1838"/>
    <mergeCell ref="A1859:P1859"/>
    <mergeCell ref="A1860:P1860"/>
    <mergeCell ref="A1862:P1862"/>
    <mergeCell ref="B1864:C1864"/>
    <mergeCell ref="E1864:H1864"/>
    <mergeCell ref="N1864:P1864"/>
    <mergeCell ref="B1849:D1849"/>
    <mergeCell ref="B1850:D1850"/>
    <mergeCell ref="A1851:E1851"/>
    <mergeCell ref="B1866:C1866"/>
    <mergeCell ref="E1866:H1866"/>
    <mergeCell ref="A1868:B1868"/>
    <mergeCell ref="C1868:P1868"/>
    <mergeCell ref="A1870:B1870"/>
    <mergeCell ref="C1870:P1870"/>
    <mergeCell ref="O1875:P1875"/>
    <mergeCell ref="B1884:D1884"/>
    <mergeCell ref="B1885:D1885"/>
    <mergeCell ref="A1886:E1886"/>
    <mergeCell ref="O1874:P1874"/>
    <mergeCell ref="O1876:P1876"/>
    <mergeCell ref="A1896:P1896"/>
    <mergeCell ref="A1897:P1897"/>
    <mergeCell ref="A1899:P1899"/>
    <mergeCell ref="B1901:C1901"/>
    <mergeCell ref="E1901:H1901"/>
    <mergeCell ref="N1901:P1901"/>
    <mergeCell ref="B1903:C1903"/>
    <mergeCell ref="E1903:H1903"/>
    <mergeCell ref="A1905:B1905"/>
    <mergeCell ref="C1905:P1905"/>
    <mergeCell ref="A1907:B1907"/>
    <mergeCell ref="C1907:P1907"/>
    <mergeCell ref="O1911:P1911"/>
    <mergeCell ref="O1912:P1912"/>
    <mergeCell ref="O1913:P1913"/>
    <mergeCell ref="B1923:D1923"/>
    <mergeCell ref="B1924:D1924"/>
    <mergeCell ref="A1925:E1925"/>
    <mergeCell ref="A2071:P2071"/>
    <mergeCell ref="A2072:P2072"/>
    <mergeCell ref="A2074:P2074"/>
    <mergeCell ref="B2076:C2076"/>
    <mergeCell ref="E2076:H2076"/>
    <mergeCell ref="N2076:P2076"/>
    <mergeCell ref="B2078:C2078"/>
    <mergeCell ref="E2078:H2078"/>
    <mergeCell ref="A2080:B2080"/>
    <mergeCell ref="C2080:P2080"/>
    <mergeCell ref="A2082:B2082"/>
    <mergeCell ref="C2082:P2082"/>
    <mergeCell ref="O2086:P2086"/>
    <mergeCell ref="O2087:P2087"/>
    <mergeCell ref="O2088:P2088"/>
    <mergeCell ref="B2096:D2096"/>
    <mergeCell ref="B2097:D2097"/>
    <mergeCell ref="A2098:E2098"/>
    <mergeCell ref="O2089:P2089"/>
    <mergeCell ref="A2140:P2140"/>
    <mergeCell ref="A2141:P2141"/>
    <mergeCell ref="A2143:P2143"/>
    <mergeCell ref="B2145:C2145"/>
    <mergeCell ref="E2145:H2145"/>
    <mergeCell ref="N2145:P2145"/>
    <mergeCell ref="B2147:C2147"/>
    <mergeCell ref="E2147:H2147"/>
    <mergeCell ref="A2149:B2149"/>
    <mergeCell ref="C2149:P2149"/>
    <mergeCell ref="A2151:B2151"/>
    <mergeCell ref="C2151:P2151"/>
    <mergeCell ref="O2155:P2155"/>
    <mergeCell ref="O2156:P2156"/>
    <mergeCell ref="O2157:P2157"/>
    <mergeCell ref="B2165:D2165"/>
    <mergeCell ref="B2166:D2166"/>
    <mergeCell ref="A2167:E2167"/>
    <mergeCell ref="O2158:P2158"/>
    <mergeCell ref="O2159:P2159"/>
    <mergeCell ref="O2160:P2160"/>
    <mergeCell ref="A2214:P2214"/>
    <mergeCell ref="A2215:P2215"/>
    <mergeCell ref="A2217:P2217"/>
    <mergeCell ref="B2219:C2219"/>
    <mergeCell ref="E2219:H2219"/>
    <mergeCell ref="N2219:P2219"/>
    <mergeCell ref="B2221:C2221"/>
    <mergeCell ref="E2221:H2221"/>
    <mergeCell ref="A2223:B2223"/>
    <mergeCell ref="C2223:P2223"/>
    <mergeCell ref="A2225:B2225"/>
    <mergeCell ref="C2225:P2225"/>
    <mergeCell ref="O2229:P2229"/>
    <mergeCell ref="O2230:P2230"/>
    <mergeCell ref="O2231:P2231"/>
    <mergeCell ref="B2239:D2239"/>
    <mergeCell ref="B2240:D2240"/>
    <mergeCell ref="A2241:E2241"/>
    <mergeCell ref="A2655:E2655"/>
    <mergeCell ref="O2645:P2645"/>
    <mergeCell ref="O2646:P2646"/>
    <mergeCell ref="O2647:P2647"/>
    <mergeCell ref="B2651:D2651"/>
    <mergeCell ref="O2641:P2641"/>
    <mergeCell ref="O2642:P2642"/>
    <mergeCell ref="O2643:P2643"/>
    <mergeCell ref="O2644:P2644"/>
    <mergeCell ref="B2652:D2652"/>
    <mergeCell ref="A2653:E2653"/>
    <mergeCell ref="A2637:B2637"/>
    <mergeCell ref="C2637:P2637"/>
    <mergeCell ref="A2639:A2640"/>
    <mergeCell ref="B2639:C2639"/>
    <mergeCell ref="D2639:D2640"/>
    <mergeCell ref="E2639:I2639"/>
    <mergeCell ref="J2639:J2640"/>
    <mergeCell ref="K2639:K2640"/>
    <mergeCell ref="L2639:N2639"/>
    <mergeCell ref="O2639:P2640"/>
    <mergeCell ref="B2631:C2631"/>
    <mergeCell ref="E2631:H2631"/>
    <mergeCell ref="N2631:P2631"/>
    <mergeCell ref="B2633:C2633"/>
    <mergeCell ref="E2633:H2633"/>
    <mergeCell ref="A2635:B2635"/>
    <mergeCell ref="C2635:P2635"/>
    <mergeCell ref="B2582:D2582"/>
    <mergeCell ref="A2583:E2583"/>
    <mergeCell ref="A2585:E2585"/>
    <mergeCell ref="O2575:P2575"/>
    <mergeCell ref="O2576:P2576"/>
    <mergeCell ref="O2577:P2577"/>
    <mergeCell ref="B2581:D2581"/>
    <mergeCell ref="L2569:N2569"/>
    <mergeCell ref="O2569:P2570"/>
    <mergeCell ref="O2571:P2571"/>
    <mergeCell ref="O2572:P2572"/>
    <mergeCell ref="O2573:P2573"/>
    <mergeCell ref="O2574:P2574"/>
    <mergeCell ref="A2569:A2570"/>
    <mergeCell ref="B2569:C2569"/>
    <mergeCell ref="D2569:D2570"/>
    <mergeCell ref="E2569:I2569"/>
    <mergeCell ref="J2569:J2570"/>
    <mergeCell ref="K2569:K2570"/>
    <mergeCell ref="B2563:C2563"/>
    <mergeCell ref="E2563:H2563"/>
    <mergeCell ref="A2565:B2565"/>
    <mergeCell ref="C2565:P2565"/>
    <mergeCell ref="A2567:B2567"/>
    <mergeCell ref="C2567:P2567"/>
    <mergeCell ref="A2556:P2556"/>
    <mergeCell ref="A2557:P2557"/>
    <mergeCell ref="A2558:P2558"/>
    <mergeCell ref="B2561:C2561"/>
    <mergeCell ref="E2561:H2561"/>
    <mergeCell ref="N2561:P2561"/>
    <mergeCell ref="A2515:E2515"/>
    <mergeCell ref="A2517:E2517"/>
    <mergeCell ref="O2508:P2508"/>
    <mergeCell ref="O2509:P2509"/>
    <mergeCell ref="B2513:D2513"/>
    <mergeCell ref="A2555:P2555"/>
    <mergeCell ref="A2522:P2522"/>
    <mergeCell ref="A2523:P2523"/>
    <mergeCell ref="A2524:P2524"/>
    <mergeCell ref="A2525:P2525"/>
    <mergeCell ref="L2503:N2503"/>
    <mergeCell ref="O2503:P2504"/>
    <mergeCell ref="O2505:P2505"/>
    <mergeCell ref="O2506:P2506"/>
    <mergeCell ref="O2507:P2507"/>
    <mergeCell ref="B2514:D2514"/>
    <mergeCell ref="A2503:A2504"/>
    <mergeCell ref="B2503:C2503"/>
    <mergeCell ref="D2503:D2504"/>
    <mergeCell ref="E2503:I2503"/>
    <mergeCell ref="J2503:J2504"/>
    <mergeCell ref="K2503:K2504"/>
    <mergeCell ref="B2497:C2497"/>
    <mergeCell ref="E2497:H2497"/>
    <mergeCell ref="A2499:B2499"/>
    <mergeCell ref="C2499:P2499"/>
    <mergeCell ref="A2501:B2501"/>
    <mergeCell ref="C2501:P2501"/>
    <mergeCell ref="A2489:P2489"/>
    <mergeCell ref="A2490:P2490"/>
    <mergeCell ref="A2491:P2491"/>
    <mergeCell ref="A2492:P2492"/>
    <mergeCell ref="B2495:C2495"/>
    <mergeCell ref="E2495:H2495"/>
    <mergeCell ref="N2495:P2495"/>
    <mergeCell ref="B2481:D2481"/>
    <mergeCell ref="A2482:E2482"/>
    <mergeCell ref="A2484:E2484"/>
    <mergeCell ref="O2474:P2474"/>
    <mergeCell ref="O2475:P2475"/>
    <mergeCell ref="O2476:P2476"/>
    <mergeCell ref="B2480:D2480"/>
    <mergeCell ref="L2469:N2469"/>
    <mergeCell ref="O2469:P2470"/>
    <mergeCell ref="O2471:P2471"/>
    <mergeCell ref="O2472:P2472"/>
    <mergeCell ref="O2473:P2473"/>
    <mergeCell ref="A2465:B2465"/>
    <mergeCell ref="C2465:P2465"/>
    <mergeCell ref="A2467:B2467"/>
    <mergeCell ref="C2467:P2467"/>
    <mergeCell ref="A2469:A2470"/>
    <mergeCell ref="B2469:C2469"/>
    <mergeCell ref="D2469:D2470"/>
    <mergeCell ref="E2469:I2469"/>
    <mergeCell ref="J2469:J2470"/>
    <mergeCell ref="K2469:K2470"/>
    <mergeCell ref="A2458:P2458"/>
    <mergeCell ref="B2461:C2461"/>
    <mergeCell ref="E2461:H2461"/>
    <mergeCell ref="N2461:P2461"/>
    <mergeCell ref="B2463:C2463"/>
    <mergeCell ref="E2463:H2463"/>
    <mergeCell ref="B2448:D2448"/>
    <mergeCell ref="A2449:E2449"/>
    <mergeCell ref="A2451:E2451"/>
    <mergeCell ref="A2455:P2455"/>
    <mergeCell ref="A2456:P2456"/>
    <mergeCell ref="A2457:P2457"/>
    <mergeCell ref="O2441:P2441"/>
    <mergeCell ref="O2442:P2442"/>
    <mergeCell ref="O2443:P2443"/>
    <mergeCell ref="B2447:D2447"/>
    <mergeCell ref="L2436:N2436"/>
    <mergeCell ref="O2436:P2437"/>
    <mergeCell ref="O2438:P2438"/>
    <mergeCell ref="O2439:P2439"/>
    <mergeCell ref="O2440:P2440"/>
    <mergeCell ref="A2436:A2437"/>
    <mergeCell ref="B2436:C2436"/>
    <mergeCell ref="D2436:D2437"/>
    <mergeCell ref="E2436:I2436"/>
    <mergeCell ref="J2436:J2437"/>
    <mergeCell ref="K2436:K2437"/>
    <mergeCell ref="B2430:C2430"/>
    <mergeCell ref="E2430:H2430"/>
    <mergeCell ref="A2432:B2432"/>
    <mergeCell ref="C2432:P2432"/>
    <mergeCell ref="A2434:B2434"/>
    <mergeCell ref="C2434:P2434"/>
    <mergeCell ref="A2422:P2422"/>
    <mergeCell ref="A2423:P2423"/>
    <mergeCell ref="A2424:P2424"/>
    <mergeCell ref="A2425:P2425"/>
    <mergeCell ref="B2428:C2428"/>
    <mergeCell ref="E2428:H2428"/>
    <mergeCell ref="N2428:P2428"/>
    <mergeCell ref="B2414:D2414"/>
    <mergeCell ref="A2415:E2415"/>
    <mergeCell ref="A2417:E2417"/>
    <mergeCell ref="O2408:P2408"/>
    <mergeCell ref="O2409:P2409"/>
    <mergeCell ref="B2413:D2413"/>
    <mergeCell ref="L2402:N2402"/>
    <mergeCell ref="O2402:P2403"/>
    <mergeCell ref="O2404:P2404"/>
    <mergeCell ref="O2405:P2405"/>
    <mergeCell ref="O2406:P2406"/>
    <mergeCell ref="O2407:P2407"/>
    <mergeCell ref="A2402:A2403"/>
    <mergeCell ref="B2402:C2402"/>
    <mergeCell ref="D2402:D2403"/>
    <mergeCell ref="E2402:I2402"/>
    <mergeCell ref="J2402:J2403"/>
    <mergeCell ref="K2402:K2403"/>
    <mergeCell ref="B2396:C2396"/>
    <mergeCell ref="E2396:H2396"/>
    <mergeCell ref="A2398:B2398"/>
    <mergeCell ref="C2398:P2398"/>
    <mergeCell ref="A2400:B2400"/>
    <mergeCell ref="C2400:P2400"/>
    <mergeCell ref="A2388:P2388"/>
    <mergeCell ref="A2389:P2389"/>
    <mergeCell ref="A2390:P2390"/>
    <mergeCell ref="A2391:P2391"/>
    <mergeCell ref="B2394:C2394"/>
    <mergeCell ref="E2394:H2394"/>
    <mergeCell ref="N2394:P2394"/>
    <mergeCell ref="B2344:D2344"/>
    <mergeCell ref="A2345:E2345"/>
    <mergeCell ref="A2347:E2347"/>
    <mergeCell ref="O2335:P2335"/>
    <mergeCell ref="O2336:P2336"/>
    <mergeCell ref="O2337:P2337"/>
    <mergeCell ref="O2338:P2338"/>
    <mergeCell ref="O2339:P2339"/>
    <mergeCell ref="B2343:D2343"/>
    <mergeCell ref="L2329:N2329"/>
    <mergeCell ref="O2329:P2330"/>
    <mergeCell ref="O2331:P2331"/>
    <mergeCell ref="O2332:P2332"/>
    <mergeCell ref="O2333:P2333"/>
    <mergeCell ref="O2334:P2334"/>
    <mergeCell ref="A2329:A2330"/>
    <mergeCell ref="B2329:C2329"/>
    <mergeCell ref="D2329:D2330"/>
    <mergeCell ref="E2329:I2329"/>
    <mergeCell ref="J2329:J2330"/>
    <mergeCell ref="K2329:K2330"/>
    <mergeCell ref="B2323:C2323"/>
    <mergeCell ref="E2323:H2323"/>
    <mergeCell ref="A2325:B2325"/>
    <mergeCell ref="C2325:P2325"/>
    <mergeCell ref="A2327:B2327"/>
    <mergeCell ref="C2327:P2327"/>
    <mergeCell ref="A2315:P2315"/>
    <mergeCell ref="A2316:P2316"/>
    <mergeCell ref="A2317:P2317"/>
    <mergeCell ref="A2318:P2318"/>
    <mergeCell ref="B2321:C2321"/>
    <mergeCell ref="E2321:H2321"/>
    <mergeCell ref="N2321:P2321"/>
    <mergeCell ref="A2282:P2282"/>
    <mergeCell ref="A2283:P2283"/>
    <mergeCell ref="A2284:P2284"/>
    <mergeCell ref="A2285:P2285"/>
    <mergeCell ref="B2288:C2288"/>
    <mergeCell ref="E2288:H2288"/>
    <mergeCell ref="N2288:P2288"/>
    <mergeCell ref="B2290:C2290"/>
    <mergeCell ref="E2290:H2290"/>
    <mergeCell ref="A2292:B2292"/>
    <mergeCell ref="C2292:P2292"/>
    <mergeCell ref="A2294:B2294"/>
    <mergeCell ref="C2294:P2294"/>
    <mergeCell ref="A2296:A2297"/>
    <mergeCell ref="B2296:C2296"/>
    <mergeCell ref="D2296:D2297"/>
    <mergeCell ref="E2296:I2296"/>
    <mergeCell ref="J2296:J2297"/>
    <mergeCell ref="K2296:K2297"/>
    <mergeCell ref="L2296:N2296"/>
    <mergeCell ref="O2296:P2297"/>
    <mergeCell ref="O2298:P2298"/>
    <mergeCell ref="O2299:P2299"/>
    <mergeCell ref="O2300:P2300"/>
    <mergeCell ref="B2308:D2308"/>
    <mergeCell ref="A2309:E2309"/>
    <mergeCell ref="A2311:E2311"/>
    <mergeCell ref="O2301:P2301"/>
    <mergeCell ref="O2302:P2302"/>
    <mergeCell ref="O2303:P2303"/>
    <mergeCell ref="B2307:D2307"/>
    <mergeCell ref="A2352:P2352"/>
    <mergeCell ref="A2353:P2353"/>
    <mergeCell ref="A2354:P2354"/>
    <mergeCell ref="A2355:P2355"/>
    <mergeCell ref="B2358:C2358"/>
    <mergeCell ref="E2358:H2358"/>
    <mergeCell ref="N2358:P2358"/>
    <mergeCell ref="B2360:C2360"/>
    <mergeCell ref="E2360:H2360"/>
    <mergeCell ref="A2362:B2362"/>
    <mergeCell ref="C2362:P2362"/>
    <mergeCell ref="A2364:B2364"/>
    <mergeCell ref="C2364:P2364"/>
    <mergeCell ref="A2366:A2367"/>
    <mergeCell ref="B2366:C2366"/>
    <mergeCell ref="D2366:D2367"/>
    <mergeCell ref="E2366:I2366"/>
    <mergeCell ref="J2366:J2367"/>
    <mergeCell ref="K2366:K2367"/>
    <mergeCell ref="L2366:N2366"/>
    <mergeCell ref="O2366:P2367"/>
    <mergeCell ref="O2368:P2368"/>
    <mergeCell ref="O2369:P2369"/>
    <mergeCell ref="O2370:P2370"/>
    <mergeCell ref="O2371:P2371"/>
    <mergeCell ref="B2381:D2381"/>
    <mergeCell ref="A2382:E2382"/>
    <mergeCell ref="A2384:E2384"/>
    <mergeCell ref="O2372:P2372"/>
    <mergeCell ref="O2373:P2373"/>
    <mergeCell ref="O2374:P2374"/>
    <mergeCell ref="O2375:P2375"/>
    <mergeCell ref="O2376:P2376"/>
    <mergeCell ref="B2380:D2380"/>
    <mergeCell ref="B2528:C2528"/>
    <mergeCell ref="E2528:H2528"/>
    <mergeCell ref="N2528:P2528"/>
    <mergeCell ref="B2530:C2530"/>
    <mergeCell ref="E2530:H2530"/>
    <mergeCell ref="A2532:B2532"/>
    <mergeCell ref="C2532:P2532"/>
    <mergeCell ref="A2534:B2534"/>
    <mergeCell ref="C2534:P2534"/>
    <mergeCell ref="A2536:A2537"/>
    <mergeCell ref="B2536:C2536"/>
    <mergeCell ref="D2536:D2537"/>
    <mergeCell ref="E2536:I2536"/>
    <mergeCell ref="J2536:J2537"/>
    <mergeCell ref="K2536:K2537"/>
    <mergeCell ref="L2536:N2536"/>
    <mergeCell ref="O2536:P2537"/>
    <mergeCell ref="O2538:P2538"/>
    <mergeCell ref="O2539:P2539"/>
    <mergeCell ref="O2540:P2540"/>
    <mergeCell ref="B2547:D2547"/>
    <mergeCell ref="A2548:E2548"/>
    <mergeCell ref="A2550:E2550"/>
    <mergeCell ref="O2541:P2541"/>
    <mergeCell ref="O2542:P2542"/>
    <mergeCell ref="B2546:D2546"/>
    <mergeCell ref="A2591:P2591"/>
    <mergeCell ref="A2592:P2592"/>
    <mergeCell ref="A2593:P2593"/>
    <mergeCell ref="A2594:P2594"/>
    <mergeCell ref="B2597:C2597"/>
    <mergeCell ref="E2597:H2597"/>
    <mergeCell ref="N2597:P2597"/>
    <mergeCell ref="B2599:C2599"/>
    <mergeCell ref="E2599:H2599"/>
    <mergeCell ref="A2601:B2601"/>
    <mergeCell ref="C2601:P2601"/>
    <mergeCell ref="A2603:B2603"/>
    <mergeCell ref="C2603:P2603"/>
    <mergeCell ref="A2605:A2606"/>
    <mergeCell ref="B2605:C2605"/>
    <mergeCell ref="D2605:D2606"/>
    <mergeCell ref="E2605:I2605"/>
    <mergeCell ref="J2605:J2606"/>
    <mergeCell ref="K2605:K2606"/>
    <mergeCell ref="L2605:N2605"/>
    <mergeCell ref="O2605:P2606"/>
    <mergeCell ref="O2607:P2607"/>
    <mergeCell ref="O2608:P2608"/>
    <mergeCell ref="O2609:P2609"/>
    <mergeCell ref="B2616:D2616"/>
    <mergeCell ref="A2617:E2617"/>
    <mergeCell ref="A2619:E2619"/>
    <mergeCell ref="O2610:P2610"/>
    <mergeCell ref="O2611:P2611"/>
    <mergeCell ref="B2615:D2615"/>
    <mergeCell ref="A2662:P2662"/>
    <mergeCell ref="A2625:P2625"/>
    <mergeCell ref="A2626:P2626"/>
    <mergeCell ref="A2627:P2627"/>
    <mergeCell ref="A2628:P2628"/>
    <mergeCell ref="A2663:P2663"/>
    <mergeCell ref="A2664:P2664"/>
    <mergeCell ref="A2665:P2665"/>
    <mergeCell ref="B2668:C2668"/>
    <mergeCell ref="E2668:H2668"/>
    <mergeCell ref="N2668:P2668"/>
    <mergeCell ref="B2670:C2670"/>
    <mergeCell ref="E2670:H2670"/>
    <mergeCell ref="A2672:B2672"/>
    <mergeCell ref="C2672:P2672"/>
    <mergeCell ref="A2674:B2674"/>
    <mergeCell ref="C2674:P2674"/>
    <mergeCell ref="A2676:A2677"/>
    <mergeCell ref="B2676:C2676"/>
    <mergeCell ref="D2676:D2677"/>
    <mergeCell ref="E2676:I2676"/>
    <mergeCell ref="J2676:J2677"/>
    <mergeCell ref="K2676:K2677"/>
    <mergeCell ref="L2676:N2676"/>
    <mergeCell ref="O2676:P2677"/>
    <mergeCell ref="O2678:P2678"/>
    <mergeCell ref="O2679:P2679"/>
    <mergeCell ref="O2680:P2680"/>
    <mergeCell ref="O2681:P2681"/>
    <mergeCell ref="B2689:D2689"/>
    <mergeCell ref="A2690:E2690"/>
    <mergeCell ref="A2692:E2692"/>
    <mergeCell ref="O2682:P2682"/>
    <mergeCell ref="O2683:P2683"/>
    <mergeCell ref="O2684:P2684"/>
    <mergeCell ref="B2688:D2688"/>
    <mergeCell ref="L2995:M2995"/>
    <mergeCell ref="N2995:O2995"/>
    <mergeCell ref="N2996:O2996"/>
    <mergeCell ref="B3000:D3000"/>
    <mergeCell ref="A3002:E3002"/>
    <mergeCell ref="L2991:M2991"/>
    <mergeCell ref="N2991:O2992"/>
    <mergeCell ref="L2993:M2993"/>
    <mergeCell ref="N2993:O2993"/>
    <mergeCell ref="L2994:M2994"/>
    <mergeCell ref="N2994:O2994"/>
    <mergeCell ref="A2987:B2987"/>
    <mergeCell ref="C2987:O2987"/>
    <mergeCell ref="A2989:B2989"/>
    <mergeCell ref="C2989:O2989"/>
    <mergeCell ref="A2991:A2992"/>
    <mergeCell ref="B2991:C2991"/>
    <mergeCell ref="D2991:D2992"/>
    <mergeCell ref="E2991:I2991"/>
    <mergeCell ref="J2991:J2992"/>
    <mergeCell ref="K2991:K2992"/>
    <mergeCell ref="A2980:O2980"/>
    <mergeCell ref="B2983:C2983"/>
    <mergeCell ref="E2983:H2983"/>
    <mergeCell ref="M2983:O2983"/>
    <mergeCell ref="B2985:C2985"/>
    <mergeCell ref="E2985:H2985"/>
    <mergeCell ref="M2985:O2985"/>
    <mergeCell ref="L2932:M2932"/>
    <mergeCell ref="N2932:O2932"/>
    <mergeCell ref="N2933:O2933"/>
    <mergeCell ref="B2937:D2937"/>
    <mergeCell ref="A2939:E2939"/>
    <mergeCell ref="A2938:E2938"/>
    <mergeCell ref="L2928:M2928"/>
    <mergeCell ref="N2928:O2929"/>
    <mergeCell ref="L2930:M2930"/>
    <mergeCell ref="N2930:O2930"/>
    <mergeCell ref="L2931:M2931"/>
    <mergeCell ref="N2931:O2931"/>
    <mergeCell ref="A2928:A2929"/>
    <mergeCell ref="B2928:C2928"/>
    <mergeCell ref="D2928:D2929"/>
    <mergeCell ref="E2928:I2928"/>
    <mergeCell ref="J2928:J2929"/>
    <mergeCell ref="K2928:K2929"/>
    <mergeCell ref="B2922:C2922"/>
    <mergeCell ref="E2922:H2922"/>
    <mergeCell ref="M2922:O2922"/>
    <mergeCell ref="A2924:B2924"/>
    <mergeCell ref="C2924:O2924"/>
    <mergeCell ref="A2926:B2926"/>
    <mergeCell ref="C2926:O2926"/>
    <mergeCell ref="A2914:O2914"/>
    <mergeCell ref="A2915:O2915"/>
    <mergeCell ref="A2916:O2916"/>
    <mergeCell ref="A2917:O2917"/>
    <mergeCell ref="B2920:C2920"/>
    <mergeCell ref="E2920:H2920"/>
    <mergeCell ref="M2920:O2920"/>
    <mergeCell ref="L2869:M2869"/>
    <mergeCell ref="N2869:O2869"/>
    <mergeCell ref="N2870:O2870"/>
    <mergeCell ref="B2874:D2874"/>
    <mergeCell ref="B2875:D2875"/>
    <mergeCell ref="A2876:E2876"/>
    <mergeCell ref="L2865:M2865"/>
    <mergeCell ref="N2865:O2866"/>
    <mergeCell ref="L2867:M2867"/>
    <mergeCell ref="N2867:O2867"/>
    <mergeCell ref="L2868:M2868"/>
    <mergeCell ref="N2868:O2868"/>
    <mergeCell ref="A2865:A2866"/>
    <mergeCell ref="B2865:C2865"/>
    <mergeCell ref="D2865:D2866"/>
    <mergeCell ref="E2865:I2865"/>
    <mergeCell ref="J2865:J2866"/>
    <mergeCell ref="K2865:K2866"/>
    <mergeCell ref="B2859:C2859"/>
    <mergeCell ref="E2859:H2859"/>
    <mergeCell ref="M2859:O2859"/>
    <mergeCell ref="A2861:B2861"/>
    <mergeCell ref="C2861:O2861"/>
    <mergeCell ref="A2863:B2863"/>
    <mergeCell ref="C2863:O2863"/>
    <mergeCell ref="A2851:O2851"/>
    <mergeCell ref="A2852:O2852"/>
    <mergeCell ref="A2853:O2853"/>
    <mergeCell ref="A2854:O2854"/>
    <mergeCell ref="B2857:C2857"/>
    <mergeCell ref="E2857:H2857"/>
    <mergeCell ref="M2857:O2857"/>
    <mergeCell ref="L2839:M2839"/>
    <mergeCell ref="N2839:O2839"/>
    <mergeCell ref="N2840:O2840"/>
    <mergeCell ref="B2844:D2844"/>
    <mergeCell ref="B2845:D2845"/>
    <mergeCell ref="A2846:E2846"/>
    <mergeCell ref="L2835:M2835"/>
    <mergeCell ref="N2835:O2836"/>
    <mergeCell ref="L2837:M2837"/>
    <mergeCell ref="N2837:O2837"/>
    <mergeCell ref="L2838:M2838"/>
    <mergeCell ref="N2838:O2838"/>
    <mergeCell ref="A2835:A2836"/>
    <mergeCell ref="B2835:C2835"/>
    <mergeCell ref="D2835:D2836"/>
    <mergeCell ref="E2835:I2835"/>
    <mergeCell ref="J2835:J2836"/>
    <mergeCell ref="K2835:K2836"/>
    <mergeCell ref="B2829:C2829"/>
    <mergeCell ref="E2829:H2829"/>
    <mergeCell ref="M2829:O2829"/>
    <mergeCell ref="A2831:B2831"/>
    <mergeCell ref="C2831:O2831"/>
    <mergeCell ref="A2833:B2833"/>
    <mergeCell ref="C2833:O2833"/>
    <mergeCell ref="A2821:O2821"/>
    <mergeCell ref="A2822:O2822"/>
    <mergeCell ref="A2823:O2823"/>
    <mergeCell ref="A2824:O2824"/>
    <mergeCell ref="B2827:C2827"/>
    <mergeCell ref="E2827:H2827"/>
    <mergeCell ref="M2827:O2827"/>
    <mergeCell ref="L2809:M2809"/>
    <mergeCell ref="N2809:O2809"/>
    <mergeCell ref="N2810:O2810"/>
    <mergeCell ref="B2814:D2814"/>
    <mergeCell ref="B2815:D2815"/>
    <mergeCell ref="A2816:E2816"/>
    <mergeCell ref="L2805:M2805"/>
    <mergeCell ref="N2805:O2806"/>
    <mergeCell ref="L2807:M2807"/>
    <mergeCell ref="N2807:O2807"/>
    <mergeCell ref="L2808:M2808"/>
    <mergeCell ref="N2808:O2808"/>
    <mergeCell ref="A2805:A2806"/>
    <mergeCell ref="B2805:C2805"/>
    <mergeCell ref="D2805:D2806"/>
    <mergeCell ref="E2805:I2805"/>
    <mergeCell ref="J2805:J2806"/>
    <mergeCell ref="K2805:K2806"/>
    <mergeCell ref="B2799:C2799"/>
    <mergeCell ref="E2799:H2799"/>
    <mergeCell ref="M2799:O2799"/>
    <mergeCell ref="A2801:B2801"/>
    <mergeCell ref="C2801:O2801"/>
    <mergeCell ref="A2803:B2803"/>
    <mergeCell ref="C2803:O2803"/>
    <mergeCell ref="A2791:O2791"/>
    <mergeCell ref="A2792:O2792"/>
    <mergeCell ref="A2793:O2793"/>
    <mergeCell ref="A2794:O2794"/>
    <mergeCell ref="B2797:C2797"/>
    <mergeCell ref="E2797:H2797"/>
    <mergeCell ref="M2797:O2797"/>
    <mergeCell ref="L2778:M2778"/>
    <mergeCell ref="N2778:O2778"/>
    <mergeCell ref="N2779:O2779"/>
    <mergeCell ref="B2783:D2783"/>
    <mergeCell ref="B2784:D2784"/>
    <mergeCell ref="A2785:E2785"/>
    <mergeCell ref="L2774:M2774"/>
    <mergeCell ref="N2774:O2775"/>
    <mergeCell ref="L2776:M2776"/>
    <mergeCell ref="N2776:O2776"/>
    <mergeCell ref="L2777:M2777"/>
    <mergeCell ref="N2777:O2777"/>
    <mergeCell ref="A2774:A2775"/>
    <mergeCell ref="B2774:C2774"/>
    <mergeCell ref="D2774:D2775"/>
    <mergeCell ref="E2774:I2774"/>
    <mergeCell ref="J2774:J2775"/>
    <mergeCell ref="K2774:K2775"/>
    <mergeCell ref="B2768:C2768"/>
    <mergeCell ref="E2768:H2768"/>
    <mergeCell ref="M2768:O2768"/>
    <mergeCell ref="A2770:B2770"/>
    <mergeCell ref="C2770:O2770"/>
    <mergeCell ref="A2772:B2772"/>
    <mergeCell ref="C2772:O2772"/>
    <mergeCell ref="A2760:O2760"/>
    <mergeCell ref="A2761:O2761"/>
    <mergeCell ref="A2762:O2762"/>
    <mergeCell ref="A2763:O2763"/>
    <mergeCell ref="B2766:C2766"/>
    <mergeCell ref="E2766:H2766"/>
    <mergeCell ref="M2766:O2766"/>
    <mergeCell ref="N2715:O2716"/>
    <mergeCell ref="B2715:C2715"/>
    <mergeCell ref="D2715:D2716"/>
    <mergeCell ref="E2715:I2715"/>
    <mergeCell ref="J2715:J2716"/>
    <mergeCell ref="K2715:K2716"/>
    <mergeCell ref="L2715:M2715"/>
    <mergeCell ref="A2701:O2701"/>
    <mergeCell ref="B2707:C2707"/>
    <mergeCell ref="E2707:H2707"/>
    <mergeCell ref="M2707:O2707"/>
    <mergeCell ref="B2709:C2709"/>
    <mergeCell ref="E2709:H2709"/>
    <mergeCell ref="M2709:O2709"/>
    <mergeCell ref="B2724:D2724"/>
    <mergeCell ref="B2725:D2725"/>
    <mergeCell ref="A2726:E2726"/>
    <mergeCell ref="N2720:O2720"/>
    <mergeCell ref="L2718:M2718"/>
    <mergeCell ref="N2718:O2718"/>
    <mergeCell ref="L2719:M2719"/>
    <mergeCell ref="N2719:O2719"/>
    <mergeCell ref="L2717:M2717"/>
    <mergeCell ref="N2717:O2717"/>
    <mergeCell ref="A2711:B2711"/>
    <mergeCell ref="C2711:O2711"/>
    <mergeCell ref="A2713:B2713"/>
    <mergeCell ref="A2702:O2702"/>
    <mergeCell ref="A2703:O2703"/>
    <mergeCell ref="A2704:O2704"/>
    <mergeCell ref="C2713:O2713"/>
    <mergeCell ref="A2715:A2716"/>
    <mergeCell ref="L2749:M2749"/>
    <mergeCell ref="N2749:O2749"/>
    <mergeCell ref="N2750:O2750"/>
    <mergeCell ref="B2754:D2754"/>
    <mergeCell ref="B2755:D2755"/>
    <mergeCell ref="A2756:E2756"/>
    <mergeCell ref="L2745:M2745"/>
    <mergeCell ref="N2745:O2746"/>
    <mergeCell ref="L2747:M2747"/>
    <mergeCell ref="N2747:O2747"/>
    <mergeCell ref="L2748:M2748"/>
    <mergeCell ref="N2748:O2748"/>
    <mergeCell ref="A2745:A2746"/>
    <mergeCell ref="B2745:C2745"/>
    <mergeCell ref="D2745:D2746"/>
    <mergeCell ref="E2745:I2745"/>
    <mergeCell ref="J2745:J2746"/>
    <mergeCell ref="K2745:K2746"/>
    <mergeCell ref="B2739:C2739"/>
    <mergeCell ref="E2739:H2739"/>
    <mergeCell ref="M2739:O2739"/>
    <mergeCell ref="A2741:B2741"/>
    <mergeCell ref="C2741:O2741"/>
    <mergeCell ref="A2743:B2743"/>
    <mergeCell ref="C2743:O2743"/>
    <mergeCell ref="A2731:O2731"/>
    <mergeCell ref="A2732:O2732"/>
    <mergeCell ref="A2733:O2733"/>
    <mergeCell ref="A2734:O2734"/>
    <mergeCell ref="B2737:C2737"/>
    <mergeCell ref="E2737:H2737"/>
    <mergeCell ref="M2737:O2737"/>
    <mergeCell ref="A2882:O2882"/>
    <mergeCell ref="A2883:O2883"/>
    <mergeCell ref="A2884:O2884"/>
    <mergeCell ref="A2885:O2885"/>
    <mergeCell ref="B2888:C2888"/>
    <mergeCell ref="E2888:H2888"/>
    <mergeCell ref="M2888:O2888"/>
    <mergeCell ref="B2890:C2890"/>
    <mergeCell ref="E2890:H2890"/>
    <mergeCell ref="M2890:O2890"/>
    <mergeCell ref="A2892:B2892"/>
    <mergeCell ref="C2892:O2892"/>
    <mergeCell ref="A2894:B2894"/>
    <mergeCell ref="C2894:O2894"/>
    <mergeCell ref="A2896:A2897"/>
    <mergeCell ref="B2896:C2896"/>
    <mergeCell ref="D2896:D2897"/>
    <mergeCell ref="E2896:I2896"/>
    <mergeCell ref="J2896:J2897"/>
    <mergeCell ref="K2896:K2897"/>
    <mergeCell ref="L2896:M2896"/>
    <mergeCell ref="N2896:O2897"/>
    <mergeCell ref="L2898:M2898"/>
    <mergeCell ref="N2898:O2898"/>
    <mergeCell ref="L2899:M2899"/>
    <mergeCell ref="N2899:O2899"/>
    <mergeCell ref="L2900:M2900"/>
    <mergeCell ref="N2900:O2900"/>
    <mergeCell ref="N2901:O2901"/>
    <mergeCell ref="B2905:D2905"/>
    <mergeCell ref="B2906:D2906"/>
    <mergeCell ref="A2907:E2907"/>
    <mergeCell ref="A2945:O2945"/>
    <mergeCell ref="A2946:O2946"/>
    <mergeCell ref="A2947:O2947"/>
    <mergeCell ref="A2948:O2948"/>
    <mergeCell ref="B2951:C2951"/>
    <mergeCell ref="E2951:H2951"/>
    <mergeCell ref="M2951:O2951"/>
    <mergeCell ref="B2953:C2953"/>
    <mergeCell ref="E2953:H2953"/>
    <mergeCell ref="M2953:O2953"/>
    <mergeCell ref="A2955:B2955"/>
    <mergeCell ref="C2955:O2955"/>
    <mergeCell ref="A2957:B2957"/>
    <mergeCell ref="C2957:O2957"/>
    <mergeCell ref="A2959:A2960"/>
    <mergeCell ref="B2959:C2959"/>
    <mergeCell ref="D2959:D2960"/>
    <mergeCell ref="E2959:I2959"/>
    <mergeCell ref="J2959:J2960"/>
    <mergeCell ref="K2959:K2960"/>
    <mergeCell ref="L2959:M2959"/>
    <mergeCell ref="N2959:O2960"/>
    <mergeCell ref="L2961:M2961"/>
    <mergeCell ref="N2961:O2961"/>
    <mergeCell ref="L2963:M2963"/>
    <mergeCell ref="N2963:O2963"/>
    <mergeCell ref="N2962:O2962"/>
    <mergeCell ref="L2962:M2962"/>
    <mergeCell ref="L2964:M2964"/>
    <mergeCell ref="N2964:O2964"/>
    <mergeCell ref="B2969:D2969"/>
    <mergeCell ref="B2970:D2970"/>
    <mergeCell ref="A2971:E2971"/>
    <mergeCell ref="A3007:O3007"/>
    <mergeCell ref="A3001:E3001"/>
    <mergeCell ref="A2977:O2977"/>
    <mergeCell ref="A2978:O2978"/>
    <mergeCell ref="A2979:O2979"/>
    <mergeCell ref="A3008:O3008"/>
    <mergeCell ref="A3009:O3009"/>
    <mergeCell ref="A3010:O3010"/>
    <mergeCell ref="B3013:C3013"/>
    <mergeCell ref="E3013:H3013"/>
    <mergeCell ref="M3013:O3013"/>
    <mergeCell ref="B3015:C3015"/>
    <mergeCell ref="E3015:H3015"/>
    <mergeCell ref="M3015:O3015"/>
    <mergeCell ref="A3017:B3017"/>
    <mergeCell ref="C3017:O3017"/>
    <mergeCell ref="A3019:B3019"/>
    <mergeCell ref="C3019:O3019"/>
    <mergeCell ref="A3021:A3022"/>
    <mergeCell ref="B3021:C3021"/>
    <mergeCell ref="D3021:D3022"/>
    <mergeCell ref="E3021:I3021"/>
    <mergeCell ref="J3021:J3022"/>
    <mergeCell ref="K3021:K3022"/>
    <mergeCell ref="L3021:M3021"/>
    <mergeCell ref="N3021:O3022"/>
    <mergeCell ref="L3023:M3023"/>
    <mergeCell ref="N3023:O3023"/>
    <mergeCell ref="L3024:M3024"/>
    <mergeCell ref="N3024:O3024"/>
    <mergeCell ref="L3025:M3025"/>
    <mergeCell ref="N3025:O3025"/>
    <mergeCell ref="N3026:O3026"/>
    <mergeCell ref="B3030:D3030"/>
    <mergeCell ref="B3031:D3031"/>
    <mergeCell ref="A3032:E3032"/>
    <mergeCell ref="E3085:E3087"/>
    <mergeCell ref="F3085:F3087"/>
    <mergeCell ref="J3085:J3087"/>
    <mergeCell ref="K3085:K3087"/>
    <mergeCell ref="L3085:M3087"/>
    <mergeCell ref="N3085:O3087"/>
    <mergeCell ref="B3062:D3062"/>
    <mergeCell ref="A3063:E3063"/>
    <mergeCell ref="A3040:O3040"/>
    <mergeCell ref="A3041:O3041"/>
    <mergeCell ref="B3044:C3044"/>
    <mergeCell ref="E3044:H3044"/>
    <mergeCell ref="N3057:O3057"/>
    <mergeCell ref="B3061:D3061"/>
    <mergeCell ref="L3052:M3052"/>
    <mergeCell ref="N3052:O3053"/>
    <mergeCell ref="L3054:M3054"/>
    <mergeCell ref="N3054:O3054"/>
    <mergeCell ref="L3055:M3055"/>
    <mergeCell ref="N3055:O3055"/>
    <mergeCell ref="L3056:M3056"/>
    <mergeCell ref="N3056:O3056"/>
    <mergeCell ref="A3050:B3050"/>
    <mergeCell ref="C3050:O3050"/>
    <mergeCell ref="A3052:A3053"/>
    <mergeCell ref="B3052:C3052"/>
    <mergeCell ref="D3052:D3053"/>
    <mergeCell ref="E3052:I3052"/>
    <mergeCell ref="J3052:J3053"/>
    <mergeCell ref="K3052:K3053"/>
    <mergeCell ref="A3038:O3038"/>
    <mergeCell ref="A3039:O3039"/>
    <mergeCell ref="A3069:O3069"/>
    <mergeCell ref="A3070:O3070"/>
    <mergeCell ref="M3044:O3044"/>
    <mergeCell ref="B3046:C3046"/>
    <mergeCell ref="E3046:H3046"/>
    <mergeCell ref="M3046:O3046"/>
    <mergeCell ref="A3048:B3048"/>
    <mergeCell ref="C3048:O3048"/>
    <mergeCell ref="A3071:O3071"/>
    <mergeCell ref="A3072:O3072"/>
    <mergeCell ref="B3075:C3075"/>
    <mergeCell ref="E3075:H3075"/>
    <mergeCell ref="M3075:O3075"/>
    <mergeCell ref="B3077:C3077"/>
    <mergeCell ref="E3077:H3077"/>
    <mergeCell ref="M3077:O3077"/>
    <mergeCell ref="A3079:B3079"/>
    <mergeCell ref="C3079:O3079"/>
    <mergeCell ref="A3081:B3081"/>
    <mergeCell ref="C3081:O3081"/>
    <mergeCell ref="A3083:A3084"/>
    <mergeCell ref="B3083:C3083"/>
    <mergeCell ref="D3083:D3084"/>
    <mergeCell ref="E3083:I3083"/>
    <mergeCell ref="J3083:J3084"/>
    <mergeCell ref="K3083:K3084"/>
    <mergeCell ref="L3083:M3083"/>
    <mergeCell ref="N3083:O3084"/>
    <mergeCell ref="N3088:O3088"/>
    <mergeCell ref="B3092:D3092"/>
    <mergeCell ref="B3093:D3093"/>
    <mergeCell ref="A3094:E3094"/>
    <mergeCell ref="A3085:A3087"/>
    <mergeCell ref="B3085:B3087"/>
    <mergeCell ref="C3085:C3087"/>
    <mergeCell ref="D3085:D3087"/>
    <mergeCell ref="A3099:O3099"/>
    <mergeCell ref="A3100:O3100"/>
    <mergeCell ref="A3101:O3101"/>
    <mergeCell ref="A3102:O3102"/>
    <mergeCell ref="B3105:C3105"/>
    <mergeCell ref="E3105:H3105"/>
    <mergeCell ref="M3105:O3105"/>
    <mergeCell ref="B3107:C3107"/>
    <mergeCell ref="E3107:H3107"/>
    <mergeCell ref="M3107:O3107"/>
    <mergeCell ref="A3109:B3109"/>
    <mergeCell ref="C3109:O3109"/>
    <mergeCell ref="A3111:B3111"/>
    <mergeCell ref="C3111:O3111"/>
    <mergeCell ref="A3113:A3114"/>
    <mergeCell ref="B3113:C3113"/>
    <mergeCell ref="D3113:D3114"/>
    <mergeCell ref="E3113:I3113"/>
    <mergeCell ref="J3113:J3114"/>
    <mergeCell ref="K3113:K3114"/>
    <mergeCell ref="L3113:M3113"/>
    <mergeCell ref="N3113:O3114"/>
    <mergeCell ref="N3115:O3115"/>
    <mergeCell ref="N3116:O3116"/>
    <mergeCell ref="N3117:O3117"/>
    <mergeCell ref="N3118:O3118"/>
    <mergeCell ref="B3128:D3128"/>
    <mergeCell ref="A3129:E3129"/>
    <mergeCell ref="N3119:O3119"/>
    <mergeCell ref="N3120:O3120"/>
    <mergeCell ref="N3121:O3121"/>
    <mergeCell ref="N3122:O3122"/>
    <mergeCell ref="N3123:O3123"/>
    <mergeCell ref="B3127:D3127"/>
    <mergeCell ref="A3134:P3134"/>
    <mergeCell ref="A3135:P3135"/>
    <mergeCell ref="A3136:P3136"/>
    <mergeCell ref="A3137:P3137"/>
    <mergeCell ref="B3140:C3140"/>
    <mergeCell ref="E3140:H3140"/>
    <mergeCell ref="N3140:P3140"/>
    <mergeCell ref="K3148:K3149"/>
    <mergeCell ref="B3142:C3142"/>
    <mergeCell ref="E3142:H3142"/>
    <mergeCell ref="A3144:B3144"/>
    <mergeCell ref="C3144:P3144"/>
    <mergeCell ref="A3146:B3146"/>
    <mergeCell ref="C3146:P3146"/>
    <mergeCell ref="A3160:E3160"/>
    <mergeCell ref="A3148:A3149"/>
    <mergeCell ref="B3148:C3148"/>
    <mergeCell ref="D3148:D3149"/>
    <mergeCell ref="E3148:I3148"/>
    <mergeCell ref="J3148:J3149"/>
    <mergeCell ref="A3162:E3162"/>
    <mergeCell ref="O3152:P3152"/>
    <mergeCell ref="O3153:P3153"/>
    <mergeCell ref="O3154:P3154"/>
    <mergeCell ref="B3158:D3158"/>
    <mergeCell ref="L3148:N3148"/>
    <mergeCell ref="O3148:P3149"/>
    <mergeCell ref="O3150:P3150"/>
    <mergeCell ref="O3151:P3151"/>
    <mergeCell ref="B3159:D3159"/>
    <mergeCell ref="A3210:B3210"/>
    <mergeCell ref="C3210:P3210"/>
    <mergeCell ref="A3212:A3213"/>
    <mergeCell ref="B3212:C3212"/>
    <mergeCell ref="D3212:D3213"/>
    <mergeCell ref="E3212:I3212"/>
    <mergeCell ref="J3212:J3213"/>
    <mergeCell ref="K3212:K3213"/>
    <mergeCell ref="L3212:N3212"/>
    <mergeCell ref="O3212:P3213"/>
    <mergeCell ref="A3200:P3200"/>
    <mergeCell ref="B3206:C3206"/>
    <mergeCell ref="E3206:H3206"/>
    <mergeCell ref="A3208:B3208"/>
    <mergeCell ref="C3208:P3208"/>
    <mergeCell ref="E3204:H3204"/>
    <mergeCell ref="N3204:P3204"/>
    <mergeCell ref="B3204:C3204"/>
    <mergeCell ref="A3201:P3201"/>
    <mergeCell ref="O3181:P3182"/>
    <mergeCell ref="B3173:C3173"/>
    <mergeCell ref="E3173:H3173"/>
    <mergeCell ref="A3167:P3167"/>
    <mergeCell ref="A3168:P3168"/>
    <mergeCell ref="A3169:P3169"/>
    <mergeCell ref="A3198:P3198"/>
    <mergeCell ref="A3199:P3199"/>
    <mergeCell ref="A3170:P3170"/>
    <mergeCell ref="N3173:P3173"/>
    <mergeCell ref="B3175:C3175"/>
    <mergeCell ref="E3175:H3175"/>
    <mergeCell ref="C3177:P3177"/>
    <mergeCell ref="A3179:B3179"/>
    <mergeCell ref="C3179:P3179"/>
    <mergeCell ref="A3177:B3177"/>
    <mergeCell ref="O3183:P3183"/>
    <mergeCell ref="O3184:P3184"/>
    <mergeCell ref="O3185:P3185"/>
    <mergeCell ref="A3181:A3182"/>
    <mergeCell ref="B3181:C3181"/>
    <mergeCell ref="D3181:D3182"/>
    <mergeCell ref="E3181:I3181"/>
    <mergeCell ref="J3181:J3182"/>
    <mergeCell ref="K3181:K3182"/>
    <mergeCell ref="L3181:N3181"/>
    <mergeCell ref="O3186:P3186"/>
    <mergeCell ref="O3187:P3187"/>
    <mergeCell ref="B3191:D3191"/>
    <mergeCell ref="B3192:D3192"/>
    <mergeCell ref="A3193:E3193"/>
    <mergeCell ref="A3195:E3195"/>
    <mergeCell ref="O3214:P3214"/>
    <mergeCell ref="O3215:P3215"/>
    <mergeCell ref="B3221:D3221"/>
    <mergeCell ref="B3222:D3222"/>
    <mergeCell ref="A3223:E3223"/>
    <mergeCell ref="A3225:E3225"/>
    <mergeCell ref="O3216:P3216"/>
    <mergeCell ref="O3217:P3217"/>
    <mergeCell ref="N3248:O3248"/>
    <mergeCell ref="B3258:D3258"/>
    <mergeCell ref="A3259:E3259"/>
    <mergeCell ref="N3249:O3249"/>
    <mergeCell ref="N3250:O3250"/>
    <mergeCell ref="N3251:O3251"/>
    <mergeCell ref="N3252:O3252"/>
    <mergeCell ref="N3253:O3253"/>
    <mergeCell ref="B3257:D3257"/>
    <mergeCell ref="K3243:K3244"/>
    <mergeCell ref="L3243:M3243"/>
    <mergeCell ref="N3243:O3244"/>
    <mergeCell ref="N3245:O3245"/>
    <mergeCell ref="N3246:O3246"/>
    <mergeCell ref="N3247:O3247"/>
    <mergeCell ref="M3237:O3237"/>
    <mergeCell ref="A3239:B3239"/>
    <mergeCell ref="C3239:O3239"/>
    <mergeCell ref="A3241:B3241"/>
    <mergeCell ref="C3241:O3241"/>
    <mergeCell ref="A3243:A3244"/>
    <mergeCell ref="B3243:C3243"/>
    <mergeCell ref="D3243:D3244"/>
    <mergeCell ref="E3243:I3243"/>
    <mergeCell ref="J3243:J3244"/>
    <mergeCell ref="K3278:K3279"/>
    <mergeCell ref="A3229:O3229"/>
    <mergeCell ref="A3230:O3230"/>
    <mergeCell ref="A3231:O3231"/>
    <mergeCell ref="A3232:O3232"/>
    <mergeCell ref="B3235:C3235"/>
    <mergeCell ref="E3235:H3235"/>
    <mergeCell ref="M3235:O3235"/>
    <mergeCell ref="B3237:C3237"/>
    <mergeCell ref="E3237:H3237"/>
    <mergeCell ref="A3264:P3264"/>
    <mergeCell ref="A3265:P3265"/>
    <mergeCell ref="A3266:P3266"/>
    <mergeCell ref="A3267:P3267"/>
    <mergeCell ref="B3270:C3270"/>
    <mergeCell ref="E3270:H3270"/>
    <mergeCell ref="N3270:P3270"/>
    <mergeCell ref="A3291:E3291"/>
    <mergeCell ref="A3293:E3293"/>
    <mergeCell ref="O3281:P3281"/>
    <mergeCell ref="O3282:P3282"/>
    <mergeCell ref="O3283:P3283"/>
    <mergeCell ref="O3284:P3284"/>
    <mergeCell ref="O3285:P3285"/>
    <mergeCell ref="B3272:C3272"/>
    <mergeCell ref="E3272:H3272"/>
    <mergeCell ref="A3274:B3274"/>
    <mergeCell ref="C3274:P3274"/>
    <mergeCell ref="A3276:B3276"/>
    <mergeCell ref="C3276:P3276"/>
    <mergeCell ref="L3278:N3278"/>
    <mergeCell ref="O3278:P3279"/>
    <mergeCell ref="B3289:D3289"/>
    <mergeCell ref="B3290:D3290"/>
    <mergeCell ref="A3278:A3279"/>
    <mergeCell ref="B3278:C3278"/>
    <mergeCell ref="D3278:D3279"/>
    <mergeCell ref="E3278:I3278"/>
    <mergeCell ref="O3280:P3280"/>
    <mergeCell ref="J3278:J3279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68"/>
  <sheetViews>
    <sheetView showGridLines="0" view="pageBreakPreview" zoomScaleNormal="100" zoomScaleSheetLayoutView="100" workbookViewId="0">
      <pane ySplit="5490" topLeftCell="A51" activePane="bottomLeft"/>
      <selection activeCell="A10" sqref="A10:C10"/>
      <selection pane="bottomLeft" activeCell="C53" sqref="C53"/>
    </sheetView>
  </sheetViews>
  <sheetFormatPr baseColWidth="10" defaultRowHeight="13.5" x14ac:dyDescent="0.25"/>
  <cols>
    <col min="1" max="1" width="12.140625" style="8" customWidth="1"/>
    <col min="2" max="2" width="5.7109375" style="8" bestFit="1" customWidth="1"/>
    <col min="3" max="3" width="6.42578125" style="8" bestFit="1" customWidth="1"/>
    <col min="4" max="4" width="11.28515625" style="8" customWidth="1"/>
    <col min="5" max="5" width="7.5703125" style="8" bestFit="1" customWidth="1"/>
    <col min="6" max="6" width="16.42578125" style="8" bestFit="1" customWidth="1"/>
    <col min="7" max="7" width="14.28515625" style="8" customWidth="1"/>
    <col min="8" max="9" width="12" style="8" customWidth="1"/>
    <col min="10" max="10" width="10.28515625" style="8" bestFit="1" customWidth="1"/>
    <col min="11" max="12" width="12.85546875" style="8" customWidth="1"/>
    <col min="13" max="13" width="2.28515625" style="8" customWidth="1"/>
    <col min="14" max="16384" width="11.42578125" style="8"/>
  </cols>
  <sheetData>
    <row r="1" spans="1:12" x14ac:dyDescent="0.25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7"/>
      <c r="B3" s="7"/>
      <c r="C3" s="524" t="s">
        <v>44</v>
      </c>
      <c r="D3" s="524"/>
      <c r="E3" s="524"/>
      <c r="F3" s="524"/>
      <c r="G3" s="524"/>
      <c r="H3" s="524"/>
      <c r="I3" s="524"/>
      <c r="J3" s="524"/>
      <c r="K3" s="524"/>
      <c r="L3" s="9"/>
    </row>
    <row r="5" spans="1:12" ht="14.25" thickBot="1" x14ac:dyDescent="0.3"/>
    <row r="6" spans="1:12" s="14" customFormat="1" ht="14.25" thickBot="1" x14ac:dyDescent="0.3">
      <c r="A6" s="10" t="s">
        <v>45</v>
      </c>
      <c r="B6" s="11"/>
      <c r="C6" s="525"/>
      <c r="D6" s="526"/>
      <c r="E6" s="526"/>
      <c r="F6" s="526"/>
      <c r="G6" s="527"/>
      <c r="H6" s="12" t="s">
        <v>46</v>
      </c>
      <c r="I6" s="13"/>
      <c r="J6" s="528"/>
      <c r="K6" s="529"/>
      <c r="L6" s="530"/>
    </row>
    <row r="7" spans="1:12" ht="14.25" thickBot="1" x14ac:dyDescent="0.3"/>
    <row r="8" spans="1:12" ht="14.25" thickBot="1" x14ac:dyDescent="0.3">
      <c r="A8" s="15" t="s">
        <v>2</v>
      </c>
      <c r="B8" s="16"/>
      <c r="C8" s="17"/>
      <c r="D8" s="17"/>
      <c r="E8" s="18" t="s">
        <v>3</v>
      </c>
      <c r="F8" s="19"/>
      <c r="G8" s="20" t="s">
        <v>4</v>
      </c>
      <c r="H8" s="21"/>
      <c r="I8" s="22"/>
      <c r="J8" s="23" t="s">
        <v>47</v>
      </c>
      <c r="K8" s="531"/>
      <c r="L8" s="532"/>
    </row>
    <row r="9" spans="1:12" ht="14.25" thickBot="1" x14ac:dyDescent="0.3"/>
    <row r="10" spans="1:12" ht="14.25" thickBot="1" x14ac:dyDescent="0.3">
      <c r="A10" s="509" t="s">
        <v>10</v>
      </c>
      <c r="B10" s="510"/>
      <c r="C10" s="511"/>
      <c r="D10" s="512"/>
      <c r="E10" s="513"/>
      <c r="F10" s="513"/>
      <c r="G10" s="513"/>
      <c r="H10" s="513"/>
      <c r="I10" s="513"/>
      <c r="J10" s="513"/>
      <c r="K10" s="513"/>
      <c r="L10" s="514"/>
    </row>
    <row r="11" spans="1:12" ht="14.25" thickBot="1" x14ac:dyDescent="0.3"/>
    <row r="12" spans="1:12" ht="14.25" thickBot="1" x14ac:dyDescent="0.3">
      <c r="A12" s="509" t="s">
        <v>11</v>
      </c>
      <c r="B12" s="510"/>
      <c r="C12" s="511"/>
      <c r="D12" s="512"/>
      <c r="E12" s="513"/>
      <c r="F12" s="513"/>
      <c r="G12" s="513"/>
      <c r="H12" s="513"/>
      <c r="I12" s="513"/>
      <c r="J12" s="513"/>
      <c r="K12" s="513"/>
      <c r="L12" s="514"/>
    </row>
    <row r="13" spans="1:12" ht="14.25" thickBot="1" x14ac:dyDescent="0.3"/>
    <row r="14" spans="1:12" ht="27.75" thickBot="1" x14ac:dyDescent="0.3">
      <c r="A14" s="24" t="s">
        <v>48</v>
      </c>
      <c r="B14" s="24" t="s">
        <v>12</v>
      </c>
      <c r="C14" s="25" t="s">
        <v>23</v>
      </c>
      <c r="D14" s="26" t="s">
        <v>49</v>
      </c>
      <c r="E14" s="25" t="s">
        <v>25</v>
      </c>
      <c r="F14" s="25" t="s">
        <v>50</v>
      </c>
      <c r="G14" s="515" t="s">
        <v>51</v>
      </c>
      <c r="H14" s="516"/>
      <c r="I14" s="516"/>
      <c r="J14" s="517"/>
      <c r="K14" s="518" t="s">
        <v>116</v>
      </c>
      <c r="L14" s="519"/>
    </row>
    <row r="15" spans="1:12" x14ac:dyDescent="0.25">
      <c r="A15" s="27"/>
      <c r="B15" s="28"/>
      <c r="C15" s="29"/>
      <c r="D15" s="29"/>
      <c r="E15" s="29"/>
      <c r="F15" s="29"/>
      <c r="G15" s="520"/>
      <c r="H15" s="521"/>
      <c r="I15" s="521"/>
      <c r="J15" s="522"/>
      <c r="K15" s="520"/>
      <c r="L15" s="523"/>
    </row>
    <row r="16" spans="1:12" x14ac:dyDescent="0.25">
      <c r="A16" s="30"/>
      <c r="B16" s="31"/>
      <c r="C16" s="32"/>
      <c r="D16" s="32"/>
      <c r="E16" s="32"/>
      <c r="F16" s="32"/>
      <c r="G16" s="505"/>
      <c r="H16" s="506"/>
      <c r="I16" s="506"/>
      <c r="J16" s="507"/>
      <c r="K16" s="505"/>
      <c r="L16" s="508"/>
    </row>
    <row r="17" spans="1:19" x14ac:dyDescent="0.25">
      <c r="A17" s="30"/>
      <c r="B17" s="31"/>
      <c r="C17" s="32"/>
      <c r="D17" s="32"/>
      <c r="E17" s="32"/>
      <c r="F17" s="32"/>
      <c r="G17" s="505"/>
      <c r="H17" s="506"/>
      <c r="I17" s="506"/>
      <c r="J17" s="507"/>
      <c r="K17" s="505"/>
      <c r="L17" s="508"/>
    </row>
    <row r="18" spans="1:19" x14ac:dyDescent="0.25">
      <c r="A18" s="30"/>
      <c r="B18" s="31"/>
      <c r="C18" s="32"/>
      <c r="D18" s="32"/>
      <c r="E18" s="32"/>
      <c r="F18" s="32"/>
      <c r="G18" s="505"/>
      <c r="H18" s="506"/>
      <c r="I18" s="506"/>
      <c r="J18" s="507"/>
      <c r="K18" s="505"/>
      <c r="L18" s="508"/>
    </row>
    <row r="19" spans="1:19" x14ac:dyDescent="0.25">
      <c r="A19" s="30"/>
      <c r="B19" s="31"/>
      <c r="C19" s="32"/>
      <c r="D19" s="32"/>
      <c r="E19" s="32"/>
      <c r="F19" s="32"/>
      <c r="G19" s="505"/>
      <c r="H19" s="506"/>
      <c r="I19" s="506"/>
      <c r="J19" s="507"/>
      <c r="K19" s="505"/>
      <c r="L19" s="508"/>
    </row>
    <row r="20" spans="1:19" x14ac:dyDescent="0.25">
      <c r="A20" s="30"/>
      <c r="B20" s="31"/>
      <c r="C20" s="32"/>
      <c r="D20" s="32"/>
      <c r="E20" s="32"/>
      <c r="F20" s="32"/>
      <c r="G20" s="505"/>
      <c r="H20" s="506"/>
      <c r="I20" s="506"/>
      <c r="J20" s="507"/>
      <c r="K20" s="505"/>
      <c r="L20" s="508"/>
    </row>
    <row r="21" spans="1:19" x14ac:dyDescent="0.25">
      <c r="A21" s="30"/>
      <c r="B21" s="31"/>
      <c r="C21" s="32"/>
      <c r="D21" s="32"/>
      <c r="E21" s="32"/>
      <c r="F21" s="32"/>
      <c r="G21" s="505"/>
      <c r="H21" s="506"/>
      <c r="I21" s="506"/>
      <c r="J21" s="507"/>
      <c r="K21" s="505"/>
      <c r="L21" s="508"/>
    </row>
    <row r="22" spans="1:19" ht="14.25" thickBot="1" x14ac:dyDescent="0.3">
      <c r="A22" s="33"/>
      <c r="B22" s="34"/>
      <c r="C22" s="35"/>
      <c r="D22" s="35"/>
      <c r="E22" s="35"/>
      <c r="F22" s="35"/>
      <c r="G22" s="496"/>
      <c r="H22" s="497"/>
      <c r="I22" s="497"/>
      <c r="J22" s="498"/>
      <c r="K22" s="496"/>
      <c r="L22" s="499"/>
    </row>
    <row r="23" spans="1:19" ht="14.25" thickBot="1" x14ac:dyDescent="0.3">
      <c r="A23" s="36" t="s">
        <v>28</v>
      </c>
      <c r="B23" s="37"/>
      <c r="C23" s="38"/>
      <c r="D23" s="38"/>
      <c r="E23" s="38"/>
      <c r="F23" s="38"/>
      <c r="G23" s="500"/>
      <c r="H23" s="501"/>
      <c r="I23" s="501"/>
      <c r="J23" s="502"/>
      <c r="K23" s="500"/>
      <c r="L23" s="503"/>
    </row>
    <row r="24" spans="1:19" x14ac:dyDescent="0.25">
      <c r="A24" s="39"/>
      <c r="B24" s="39"/>
      <c r="C24" s="9"/>
      <c r="D24" s="9"/>
      <c r="E24" s="9"/>
      <c r="F24" s="9"/>
      <c r="G24" s="7"/>
      <c r="H24" s="7"/>
      <c r="I24" s="7"/>
      <c r="J24" s="7"/>
      <c r="K24" s="9"/>
      <c r="L24" s="9"/>
    </row>
    <row r="25" spans="1:19" x14ac:dyDescent="0.25">
      <c r="A25" s="39"/>
      <c r="B25" s="39"/>
      <c r="C25" s="9"/>
      <c r="D25" s="9"/>
      <c r="E25" s="9"/>
      <c r="F25" s="9"/>
      <c r="G25" s="9"/>
      <c r="H25" s="9"/>
      <c r="I25" s="7"/>
      <c r="J25" s="7"/>
      <c r="K25" s="7"/>
      <c r="L25" s="7"/>
    </row>
    <row r="26" spans="1:19" s="40" customFormat="1" x14ac:dyDescent="0.25">
      <c r="C26" s="41" t="s">
        <v>29</v>
      </c>
      <c r="G26" s="41" t="s">
        <v>30</v>
      </c>
      <c r="H26" s="42"/>
      <c r="I26" s="42"/>
      <c r="J26" s="41" t="s">
        <v>31</v>
      </c>
      <c r="K26" s="41"/>
      <c r="L26" s="41"/>
      <c r="M26" s="41"/>
      <c r="N26" s="43"/>
      <c r="P26" s="41"/>
      <c r="Q26" s="41"/>
      <c r="R26" s="41"/>
      <c r="S26" s="41"/>
    </row>
    <row r="27" spans="1:19" s="40" customFormat="1" x14ac:dyDescent="0.25">
      <c r="C27" s="44" t="s">
        <v>111</v>
      </c>
      <c r="G27" s="44" t="s">
        <v>111</v>
      </c>
      <c r="H27" s="45"/>
      <c r="I27" s="45"/>
      <c r="J27" s="44" t="s">
        <v>111</v>
      </c>
      <c r="K27" s="44"/>
      <c r="L27" s="44"/>
      <c r="M27" s="44"/>
      <c r="N27" s="43"/>
      <c r="P27" s="44"/>
      <c r="Q27" s="44"/>
      <c r="R27" s="44"/>
      <c r="S27" s="44"/>
    </row>
    <row r="28" spans="1:19" s="40" customFormat="1" x14ac:dyDescent="0.25">
      <c r="C28" s="44" t="s">
        <v>32</v>
      </c>
      <c r="G28" s="44" t="s">
        <v>33</v>
      </c>
      <c r="H28" s="45"/>
      <c r="I28" s="45"/>
      <c r="J28" s="44" t="s">
        <v>34</v>
      </c>
      <c r="K28" s="44"/>
      <c r="L28" s="44"/>
      <c r="M28" s="44"/>
      <c r="N28" s="43"/>
      <c r="P28" s="44"/>
      <c r="Q28" s="44"/>
      <c r="R28" s="44"/>
      <c r="S28" s="44"/>
    </row>
    <row r="30" spans="1:19" s="40" customFormat="1" x14ac:dyDescent="0.25">
      <c r="A30" s="504" t="s">
        <v>52</v>
      </c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3"/>
      <c r="O30" s="3"/>
    </row>
    <row r="31" spans="1:19" s="40" customForma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9" s="40" customFormat="1" x14ac:dyDescent="0.25">
      <c r="A32" s="504" t="s">
        <v>44</v>
      </c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3"/>
      <c r="O32" s="3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3" t="s">
        <v>35</v>
      </c>
      <c r="B34" s="3"/>
      <c r="C34" s="3"/>
      <c r="D34" s="3" t="s">
        <v>36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 t="s">
        <v>37</v>
      </c>
      <c r="B36" s="4"/>
      <c r="C36" s="4"/>
      <c r="D36" s="4" t="s">
        <v>38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4" t="s">
        <v>39</v>
      </c>
      <c r="B37" s="4"/>
      <c r="C37" s="4"/>
      <c r="D37" s="4" t="s">
        <v>40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4" t="s">
        <v>53</v>
      </c>
      <c r="B38" s="4"/>
      <c r="C38" s="4"/>
      <c r="D38" s="4" t="s">
        <v>54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 t="s">
        <v>55</v>
      </c>
      <c r="B39" s="4"/>
      <c r="C39" s="4"/>
      <c r="D39" s="4" t="s">
        <v>56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6" t="s">
        <v>57</v>
      </c>
      <c r="B40" s="46"/>
      <c r="C40" s="46"/>
      <c r="D40" s="4" t="s">
        <v>58</v>
      </c>
    </row>
    <row r="41" spans="1:15" x14ac:dyDescent="0.25">
      <c r="A41" s="46" t="s">
        <v>59</v>
      </c>
      <c r="B41" s="46"/>
      <c r="C41" s="46"/>
      <c r="D41" s="4" t="s">
        <v>60</v>
      </c>
    </row>
    <row r="42" spans="1:15" x14ac:dyDescent="0.25">
      <c r="A42" s="46" t="s">
        <v>61</v>
      </c>
      <c r="B42" s="46"/>
      <c r="C42" s="46"/>
      <c r="D42" s="4" t="s">
        <v>62</v>
      </c>
    </row>
    <row r="43" spans="1:15" x14ac:dyDescent="0.25">
      <c r="A43" s="46" t="s">
        <v>112</v>
      </c>
      <c r="B43" s="46"/>
      <c r="C43" s="46"/>
      <c r="D43" s="46" t="s">
        <v>63</v>
      </c>
    </row>
    <row r="44" spans="1:15" x14ac:dyDescent="0.25">
      <c r="A44" s="4" t="s">
        <v>64</v>
      </c>
      <c r="B44" s="4"/>
      <c r="C44" s="4"/>
      <c r="D44" s="4" t="s">
        <v>65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 t="s">
        <v>66</v>
      </c>
      <c r="B45" s="4"/>
      <c r="C45" s="4"/>
      <c r="D45" s="4" t="s">
        <v>67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 t="s">
        <v>68</v>
      </c>
      <c r="B46" s="4"/>
      <c r="C46" s="4"/>
      <c r="D46" s="2" t="s">
        <v>69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2" t="s">
        <v>70</v>
      </c>
      <c r="B47" s="2"/>
      <c r="C47" s="2"/>
      <c r="D47" s="495" t="s">
        <v>41</v>
      </c>
      <c r="E47" s="495"/>
      <c r="F47" s="495"/>
      <c r="G47" s="495"/>
      <c r="H47" s="495"/>
      <c r="I47" s="495"/>
      <c r="J47" s="495"/>
      <c r="K47" s="495"/>
      <c r="L47" s="495"/>
      <c r="M47" s="4"/>
      <c r="N47" s="4"/>
      <c r="O47" s="4"/>
    </row>
    <row r="48" spans="1:15" x14ac:dyDescent="0.25">
      <c r="A48" s="2"/>
      <c r="B48" s="2"/>
      <c r="C48" s="2"/>
      <c r="D48" s="495"/>
      <c r="E48" s="495"/>
      <c r="F48" s="495"/>
      <c r="G48" s="495"/>
      <c r="H48" s="495"/>
      <c r="I48" s="495"/>
      <c r="J48" s="495"/>
      <c r="K48" s="495"/>
      <c r="L48" s="495"/>
      <c r="M48" s="4"/>
      <c r="N48" s="4"/>
      <c r="O48" s="4"/>
    </row>
    <row r="49" spans="1:15" x14ac:dyDescent="0.25">
      <c r="A49" s="2" t="s">
        <v>71</v>
      </c>
      <c r="B49" s="2"/>
      <c r="C49" s="2"/>
      <c r="D49" s="2" t="s">
        <v>72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2" t="s">
        <v>73</v>
      </c>
      <c r="B50" s="2"/>
      <c r="C50" s="2"/>
      <c r="D50" s="2" t="s">
        <v>42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2" t="s">
        <v>74</v>
      </c>
      <c r="B51" s="2"/>
      <c r="C51" s="2"/>
      <c r="D51" s="2" t="s">
        <v>43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2" t="s">
        <v>75</v>
      </c>
      <c r="B52" s="2"/>
      <c r="C52" s="2"/>
      <c r="D52" s="2" t="s">
        <v>76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5" t="s">
        <v>77</v>
      </c>
      <c r="B53" s="2"/>
      <c r="C53" s="2"/>
      <c r="D53" s="2" t="s">
        <v>78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3.5" customHeight="1" x14ac:dyDescent="0.25">
      <c r="A54" s="2" t="s">
        <v>117</v>
      </c>
      <c r="B54" s="2"/>
      <c r="C54" s="2"/>
      <c r="D54" s="2" t="s">
        <v>118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 t="s">
        <v>79</v>
      </c>
      <c r="B55" s="2"/>
      <c r="C55" s="2"/>
      <c r="D55" s="2" t="s">
        <v>119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 t="s">
        <v>80</v>
      </c>
      <c r="B56" s="2"/>
      <c r="C56" s="2"/>
      <c r="D56" s="2" t="s">
        <v>120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3.5" customHeight="1" x14ac:dyDescent="0.25">
      <c r="A57" s="2" t="s">
        <v>81</v>
      </c>
      <c r="B57" s="2"/>
      <c r="C57" s="2"/>
      <c r="D57" s="2" t="s">
        <v>114</v>
      </c>
      <c r="M57" s="6"/>
      <c r="N57" s="6"/>
      <c r="O57" s="6"/>
    </row>
    <row r="58" spans="1:15" x14ac:dyDescent="0.25">
      <c r="M58" s="6"/>
      <c r="N58" s="6"/>
      <c r="O58" s="6"/>
    </row>
    <row r="59" spans="1:15" x14ac:dyDescent="0.2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</sheetData>
  <mergeCells count="32">
    <mergeCell ref="A1:L1"/>
    <mergeCell ref="C3:K3"/>
    <mergeCell ref="C6:G6"/>
    <mergeCell ref="J6:L6"/>
    <mergeCell ref="K8:L8"/>
    <mergeCell ref="A10:C10"/>
    <mergeCell ref="D10:L10"/>
    <mergeCell ref="A12:C12"/>
    <mergeCell ref="D12:L12"/>
    <mergeCell ref="G14:J14"/>
    <mergeCell ref="K14:L14"/>
    <mergeCell ref="G15:J15"/>
    <mergeCell ref="K15:L15"/>
    <mergeCell ref="G16:J16"/>
    <mergeCell ref="K16:L16"/>
    <mergeCell ref="G17:J17"/>
    <mergeCell ref="K17:L17"/>
    <mergeCell ref="G18:J18"/>
    <mergeCell ref="K18:L18"/>
    <mergeCell ref="G19:J19"/>
    <mergeCell ref="K19:L19"/>
    <mergeCell ref="G20:J20"/>
    <mergeCell ref="K20:L20"/>
    <mergeCell ref="G21:J21"/>
    <mergeCell ref="K21:L21"/>
    <mergeCell ref="D47:L48"/>
    <mergeCell ref="G22:J22"/>
    <mergeCell ref="K22:L22"/>
    <mergeCell ref="G23:J23"/>
    <mergeCell ref="K23:L23"/>
    <mergeCell ref="A30:M30"/>
    <mergeCell ref="A32:M3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scale="85" orientation="landscape" r:id="rId1"/>
  <rowBreaks count="1" manualBreakCount="1">
    <brk id="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71"/>
  <sheetViews>
    <sheetView showGridLines="0" topLeftCell="A47" zoomScaleNormal="100" zoomScaleSheetLayoutView="100" workbookViewId="0">
      <selection activeCell="A44" sqref="A44:J74"/>
    </sheetView>
  </sheetViews>
  <sheetFormatPr baseColWidth="10" defaultRowHeight="13.5" x14ac:dyDescent="0.25"/>
  <cols>
    <col min="1" max="1" width="12.140625" style="8" customWidth="1"/>
    <col min="2" max="2" width="13.7109375" style="8" customWidth="1"/>
    <col min="3" max="3" width="31" style="8" customWidth="1"/>
    <col min="4" max="4" width="14.28515625" style="8" customWidth="1"/>
    <col min="5" max="5" width="13.28515625" style="8" customWidth="1"/>
    <col min="6" max="6" width="12" style="8" customWidth="1"/>
    <col min="7" max="7" width="14.85546875" style="8" customWidth="1"/>
    <col min="8" max="9" width="12.85546875" style="8" customWidth="1"/>
    <col min="10" max="10" width="1.28515625" style="8" customWidth="1"/>
    <col min="11" max="16384" width="11.42578125" style="8"/>
  </cols>
  <sheetData>
    <row r="1" spans="1:9" x14ac:dyDescent="0.25">
      <c r="A1" s="524" t="s">
        <v>0</v>
      </c>
      <c r="B1" s="524"/>
      <c r="C1" s="524"/>
      <c r="D1" s="524"/>
      <c r="E1" s="524"/>
      <c r="F1" s="524"/>
      <c r="G1" s="524"/>
      <c r="H1" s="524"/>
      <c r="I1" s="524"/>
    </row>
    <row r="3" spans="1:9" x14ac:dyDescent="0.25">
      <c r="A3" s="533" t="s">
        <v>94</v>
      </c>
      <c r="B3" s="533"/>
      <c r="C3" s="533"/>
      <c r="D3" s="533"/>
      <c r="E3" s="533"/>
      <c r="F3" s="533"/>
      <c r="G3" s="533"/>
      <c r="H3" s="533"/>
      <c r="I3" s="533"/>
    </row>
    <row r="5" spans="1:9" ht="14.25" thickBot="1" x14ac:dyDescent="0.3"/>
    <row r="6" spans="1:9" ht="14.25" thickBot="1" x14ac:dyDescent="0.3">
      <c r="A6" s="509" t="s">
        <v>45</v>
      </c>
      <c r="B6" s="511"/>
      <c r="C6" s="21"/>
      <c r="D6" s="21"/>
      <c r="E6" s="559" t="s">
        <v>95</v>
      </c>
      <c r="F6" s="559"/>
      <c r="G6" s="21"/>
      <c r="H6" s="21"/>
      <c r="I6" s="49"/>
    </row>
    <row r="7" spans="1:9" ht="14.25" thickBot="1" x14ac:dyDescent="0.3"/>
    <row r="8" spans="1:9" ht="14.25" thickBot="1" x14ac:dyDescent="0.3">
      <c r="A8" s="50" t="s">
        <v>2</v>
      </c>
      <c r="B8" s="50"/>
      <c r="C8" s="22" t="s">
        <v>4</v>
      </c>
      <c r="D8" s="48" t="s">
        <v>3</v>
      </c>
      <c r="E8" s="531"/>
      <c r="F8" s="560"/>
      <c r="G8" s="23" t="s">
        <v>47</v>
      </c>
      <c r="H8" s="531"/>
      <c r="I8" s="532"/>
    </row>
    <row r="9" spans="1:9" ht="14.25" thickBot="1" x14ac:dyDescent="0.3"/>
    <row r="10" spans="1:9" ht="14.25" thickBot="1" x14ac:dyDescent="0.3">
      <c r="A10" s="509" t="s">
        <v>10</v>
      </c>
      <c r="B10" s="511"/>
      <c r="C10" s="549"/>
      <c r="D10" s="549"/>
      <c r="E10" s="549"/>
      <c r="F10" s="549"/>
      <c r="G10" s="549"/>
      <c r="H10" s="549"/>
      <c r="I10" s="532"/>
    </row>
    <row r="11" spans="1:9" ht="14.25" thickBot="1" x14ac:dyDescent="0.3"/>
    <row r="12" spans="1:9" ht="14.25" thickBot="1" x14ac:dyDescent="0.3">
      <c r="A12" s="509" t="s">
        <v>11</v>
      </c>
      <c r="B12" s="511"/>
      <c r="C12" s="510"/>
      <c r="D12" s="510"/>
      <c r="E12" s="510"/>
      <c r="F12" s="510"/>
      <c r="G12" s="510"/>
      <c r="H12" s="510"/>
      <c r="I12" s="550"/>
    </row>
    <row r="13" spans="1:9" ht="14.25" thickBot="1" x14ac:dyDescent="0.3"/>
    <row r="14" spans="1:9" x14ac:dyDescent="0.25">
      <c r="A14" s="551" t="s">
        <v>82</v>
      </c>
      <c r="B14" s="551" t="s">
        <v>12</v>
      </c>
      <c r="C14" s="551" t="s">
        <v>96</v>
      </c>
      <c r="D14" s="551"/>
      <c r="E14" s="551"/>
      <c r="F14" s="551"/>
      <c r="G14" s="551"/>
      <c r="H14" s="553" t="s">
        <v>122</v>
      </c>
      <c r="I14" s="554"/>
    </row>
    <row r="15" spans="1:9" ht="14.25" thickBot="1" x14ac:dyDescent="0.3">
      <c r="A15" s="552"/>
      <c r="B15" s="552"/>
      <c r="C15" s="557" t="s">
        <v>97</v>
      </c>
      <c r="D15" s="558"/>
      <c r="E15" s="51" t="s">
        <v>83</v>
      </c>
      <c r="F15" s="51" t="s">
        <v>84</v>
      </c>
      <c r="G15" s="51" t="s">
        <v>25</v>
      </c>
      <c r="H15" s="555"/>
      <c r="I15" s="556"/>
    </row>
    <row r="16" spans="1:9" ht="14.25" thickBot="1" x14ac:dyDescent="0.3">
      <c r="A16" s="30"/>
      <c r="B16" s="32"/>
      <c r="C16" s="548" t="s">
        <v>98</v>
      </c>
      <c r="D16" s="511"/>
      <c r="E16" s="23"/>
      <c r="F16" s="23"/>
      <c r="G16" s="52">
        <f>SUM(G17:G22)</f>
        <v>0</v>
      </c>
      <c r="H16" s="531"/>
      <c r="I16" s="532"/>
    </row>
    <row r="17" spans="1:9" x14ac:dyDescent="0.25">
      <c r="A17" s="27"/>
      <c r="B17" s="29"/>
      <c r="C17" s="545"/>
      <c r="D17" s="546"/>
      <c r="E17" s="53"/>
      <c r="F17" s="53"/>
      <c r="G17" s="47">
        <f t="shared" ref="G17:G22" si="0">+F17*E17</f>
        <v>0</v>
      </c>
      <c r="H17" s="545"/>
      <c r="I17" s="547"/>
    </row>
    <row r="18" spans="1:9" x14ac:dyDescent="0.25">
      <c r="A18" s="30"/>
      <c r="B18" s="32"/>
      <c r="C18" s="505"/>
      <c r="D18" s="507"/>
      <c r="E18" s="54"/>
      <c r="F18" s="54"/>
      <c r="G18" s="47">
        <f t="shared" si="0"/>
        <v>0</v>
      </c>
      <c r="H18" s="505"/>
      <c r="I18" s="508"/>
    </row>
    <row r="19" spans="1:9" x14ac:dyDescent="0.25">
      <c r="A19" s="30"/>
      <c r="B19" s="32"/>
      <c r="C19" s="505"/>
      <c r="D19" s="507"/>
      <c r="E19" s="54"/>
      <c r="F19" s="54"/>
      <c r="G19" s="47">
        <f t="shared" si="0"/>
        <v>0</v>
      </c>
      <c r="H19" s="505"/>
      <c r="I19" s="508"/>
    </row>
    <row r="20" spans="1:9" x14ac:dyDescent="0.25">
      <c r="A20" s="30"/>
      <c r="B20" s="32"/>
      <c r="C20" s="505"/>
      <c r="D20" s="507"/>
      <c r="E20" s="54"/>
      <c r="F20" s="54"/>
      <c r="G20" s="47">
        <f t="shared" si="0"/>
        <v>0</v>
      </c>
      <c r="H20" s="505"/>
      <c r="I20" s="508"/>
    </row>
    <row r="21" spans="1:9" x14ac:dyDescent="0.25">
      <c r="A21" s="30"/>
      <c r="B21" s="32"/>
      <c r="C21" s="505"/>
      <c r="D21" s="507"/>
      <c r="E21" s="54"/>
      <c r="F21" s="54"/>
      <c r="G21" s="55">
        <f t="shared" si="0"/>
        <v>0</v>
      </c>
      <c r="H21" s="505"/>
      <c r="I21" s="508"/>
    </row>
    <row r="22" spans="1:9" ht="14.25" thickBot="1" x14ac:dyDescent="0.3">
      <c r="A22" s="30"/>
      <c r="B22" s="32"/>
      <c r="C22" s="496"/>
      <c r="D22" s="498"/>
      <c r="E22" s="56"/>
      <c r="F22" s="56"/>
      <c r="G22" s="57">
        <f t="shared" si="0"/>
        <v>0</v>
      </c>
      <c r="H22" s="496"/>
      <c r="I22" s="499"/>
    </row>
    <row r="23" spans="1:9" ht="14.25" thickBot="1" x14ac:dyDescent="0.3">
      <c r="A23" s="30"/>
      <c r="B23" s="32"/>
      <c r="C23" s="541" t="s">
        <v>85</v>
      </c>
      <c r="D23" s="542"/>
      <c r="E23" s="58"/>
      <c r="F23" s="58"/>
      <c r="G23" s="59">
        <f>SUM(G24:G30)</f>
        <v>0</v>
      </c>
      <c r="H23" s="543"/>
      <c r="I23" s="544"/>
    </row>
    <row r="24" spans="1:9" x14ac:dyDescent="0.25">
      <c r="A24" s="30"/>
      <c r="B24" s="32"/>
      <c r="C24" s="545"/>
      <c r="D24" s="546"/>
      <c r="E24" s="60"/>
      <c r="F24" s="60"/>
      <c r="G24" s="47">
        <f>+F24*E24</f>
        <v>0</v>
      </c>
      <c r="H24" s="545"/>
      <c r="I24" s="547"/>
    </row>
    <row r="25" spans="1:9" x14ac:dyDescent="0.25">
      <c r="A25" s="30"/>
      <c r="B25" s="32"/>
      <c r="C25" s="505"/>
      <c r="D25" s="507"/>
      <c r="E25" s="61"/>
      <c r="F25" s="61"/>
      <c r="G25" s="47">
        <f t="shared" ref="G25:G30" si="1">+F25*E25</f>
        <v>0</v>
      </c>
      <c r="H25" s="62"/>
      <c r="I25" s="63"/>
    </row>
    <row r="26" spans="1:9" x14ac:dyDescent="0.25">
      <c r="A26" s="30"/>
      <c r="B26" s="32"/>
      <c r="C26" s="505"/>
      <c r="D26" s="507"/>
      <c r="E26" s="61"/>
      <c r="F26" s="61"/>
      <c r="G26" s="47">
        <f t="shared" si="1"/>
        <v>0</v>
      </c>
      <c r="H26" s="505"/>
      <c r="I26" s="508"/>
    </row>
    <row r="27" spans="1:9" x14ac:dyDescent="0.25">
      <c r="A27" s="30"/>
      <c r="B27" s="32"/>
      <c r="C27" s="505"/>
      <c r="D27" s="507"/>
      <c r="E27" s="61"/>
      <c r="F27" s="61"/>
      <c r="G27" s="47">
        <f t="shared" si="1"/>
        <v>0</v>
      </c>
      <c r="H27" s="505"/>
      <c r="I27" s="508"/>
    </row>
    <row r="28" spans="1:9" x14ac:dyDescent="0.25">
      <c r="A28" s="30"/>
      <c r="B28" s="32"/>
      <c r="C28" s="505"/>
      <c r="D28" s="507"/>
      <c r="E28" s="61"/>
      <c r="F28" s="61"/>
      <c r="G28" s="47">
        <f t="shared" si="1"/>
        <v>0</v>
      </c>
      <c r="H28" s="505"/>
      <c r="I28" s="508"/>
    </row>
    <row r="29" spans="1:9" x14ac:dyDescent="0.25">
      <c r="A29" s="30"/>
      <c r="B29" s="32"/>
      <c r="C29" s="505"/>
      <c r="D29" s="507"/>
      <c r="E29" s="61"/>
      <c r="F29" s="61"/>
      <c r="G29" s="47">
        <f t="shared" si="1"/>
        <v>0</v>
      </c>
      <c r="H29" s="505"/>
      <c r="I29" s="508"/>
    </row>
    <row r="30" spans="1:9" ht="14.25" thickBot="1" x14ac:dyDescent="0.3">
      <c r="A30" s="33"/>
      <c r="B30" s="35"/>
      <c r="C30" s="536"/>
      <c r="D30" s="537"/>
      <c r="E30" s="64"/>
      <c r="F30" s="64"/>
      <c r="G30" s="47">
        <f t="shared" si="1"/>
        <v>0</v>
      </c>
      <c r="H30" s="496"/>
      <c r="I30" s="499"/>
    </row>
    <row r="31" spans="1:9" ht="24.75" customHeight="1" thickBot="1" x14ac:dyDescent="0.3">
      <c r="A31" s="538" t="s">
        <v>28</v>
      </c>
      <c r="B31" s="539"/>
      <c r="C31" s="539"/>
      <c r="D31" s="540"/>
      <c r="E31" s="65"/>
      <c r="F31" s="65"/>
      <c r="G31" s="66">
        <f>+G23+G16</f>
        <v>0</v>
      </c>
      <c r="H31" s="500"/>
      <c r="I31" s="503"/>
    </row>
    <row r="32" spans="1:9" x14ac:dyDescent="0.25">
      <c r="B32" s="7"/>
      <c r="C32" s="67"/>
      <c r="E32" s="533"/>
      <c r="F32" s="533"/>
      <c r="G32" s="68"/>
      <c r="H32" s="68"/>
    </row>
    <row r="33" spans="1:10" s="69" customFormat="1" x14ac:dyDescent="0.25">
      <c r="B33" s="70" t="s">
        <v>29</v>
      </c>
      <c r="D33" s="70" t="s">
        <v>30</v>
      </c>
      <c r="E33" s="70"/>
      <c r="F33" s="70"/>
      <c r="G33" s="70" t="s">
        <v>31</v>
      </c>
      <c r="H33" s="70"/>
      <c r="I33" s="70"/>
      <c r="J33" s="70"/>
    </row>
    <row r="34" spans="1:10" s="69" customFormat="1" x14ac:dyDescent="0.25">
      <c r="B34" s="71" t="s">
        <v>111</v>
      </c>
      <c r="D34" s="71" t="s">
        <v>111</v>
      </c>
      <c r="E34" s="71"/>
      <c r="F34" s="71"/>
      <c r="G34" s="71" t="s">
        <v>111</v>
      </c>
      <c r="H34" s="71"/>
      <c r="I34" s="71"/>
      <c r="J34" s="71"/>
    </row>
    <row r="35" spans="1:10" s="69" customFormat="1" x14ac:dyDescent="0.25">
      <c r="B35" s="71" t="s">
        <v>32</v>
      </c>
      <c r="D35" s="71" t="s">
        <v>33</v>
      </c>
      <c r="E35" s="71"/>
      <c r="F35" s="71"/>
      <c r="G35" s="71" t="s">
        <v>34</v>
      </c>
      <c r="H35" s="71"/>
      <c r="I35" s="71"/>
      <c r="J35" s="71"/>
    </row>
    <row r="36" spans="1:10" s="69" customFormat="1" x14ac:dyDescent="0.25">
      <c r="B36" s="71"/>
      <c r="D36" s="71"/>
      <c r="E36" s="71"/>
      <c r="F36" s="71"/>
      <c r="G36" s="71"/>
      <c r="H36" s="71"/>
      <c r="I36" s="71"/>
      <c r="J36" s="71"/>
    </row>
    <row r="37" spans="1:10" s="69" customFormat="1" x14ac:dyDescent="0.25">
      <c r="B37" s="71"/>
      <c r="D37" s="71"/>
      <c r="E37" s="71"/>
      <c r="F37" s="71"/>
      <c r="G37" s="71"/>
      <c r="H37" s="71"/>
      <c r="I37" s="71"/>
      <c r="J37" s="71"/>
    </row>
    <row r="38" spans="1:10" s="69" customFormat="1" x14ac:dyDescent="0.25">
      <c r="B38" s="71"/>
      <c r="D38" s="71"/>
      <c r="E38" s="71"/>
      <c r="F38" s="71"/>
      <c r="G38" s="71"/>
      <c r="H38" s="71"/>
      <c r="I38" s="71"/>
      <c r="J38" s="71"/>
    </row>
    <row r="39" spans="1:10" s="69" customFormat="1" x14ac:dyDescent="0.25">
      <c r="B39" s="71"/>
      <c r="D39" s="71"/>
      <c r="E39" s="71"/>
      <c r="F39" s="71"/>
      <c r="G39" s="71"/>
      <c r="H39" s="71"/>
      <c r="I39" s="71"/>
      <c r="J39" s="71"/>
    </row>
    <row r="40" spans="1:10" s="69" customFormat="1" x14ac:dyDescent="0.25">
      <c r="B40" s="71"/>
      <c r="D40" s="71"/>
      <c r="E40" s="71"/>
      <c r="F40" s="71"/>
      <c r="G40" s="71"/>
      <c r="H40" s="71"/>
      <c r="I40" s="71"/>
      <c r="J40" s="71"/>
    </row>
    <row r="41" spans="1:10" s="69" customFormat="1" x14ac:dyDescent="0.25">
      <c r="B41" s="71"/>
      <c r="D41" s="71"/>
      <c r="E41" s="71"/>
      <c r="F41" s="71"/>
      <c r="G41" s="71"/>
      <c r="H41" s="71"/>
      <c r="I41" s="71"/>
      <c r="J41" s="71"/>
    </row>
    <row r="42" spans="1:10" s="69" customFormat="1" x14ac:dyDescent="0.25">
      <c r="B42" s="71"/>
      <c r="D42" s="71"/>
      <c r="E42" s="71"/>
      <c r="F42" s="71"/>
      <c r="G42" s="71"/>
      <c r="H42" s="71"/>
      <c r="I42" s="71"/>
      <c r="J42" s="71"/>
    </row>
    <row r="43" spans="1:10" s="69" customFormat="1" x14ac:dyDescent="0.25">
      <c r="B43" s="71"/>
      <c r="D43" s="71"/>
      <c r="E43" s="71"/>
      <c r="F43" s="71"/>
      <c r="G43" s="71"/>
      <c r="H43" s="71"/>
      <c r="I43" s="71"/>
      <c r="J43" s="71"/>
    </row>
    <row r="44" spans="1:10" s="72" customFormat="1" x14ac:dyDescent="0.25">
      <c r="A44" s="534" t="s">
        <v>99</v>
      </c>
      <c r="B44" s="534"/>
      <c r="C44" s="534"/>
      <c r="D44" s="534"/>
      <c r="E44" s="534"/>
      <c r="F44" s="534"/>
      <c r="G44" s="534"/>
      <c r="H44" s="534"/>
      <c r="I44" s="534"/>
      <c r="J44" s="534"/>
    </row>
    <row r="45" spans="1:10" s="69" customFormat="1" x14ac:dyDescent="0.25"/>
    <row r="46" spans="1:10" s="69" customFormat="1" x14ac:dyDescent="0.25">
      <c r="A46" s="535" t="s">
        <v>94</v>
      </c>
      <c r="B46" s="535"/>
      <c r="C46" s="535"/>
      <c r="D46" s="535"/>
      <c r="E46" s="535"/>
      <c r="F46" s="535"/>
      <c r="G46" s="535"/>
      <c r="H46" s="535"/>
      <c r="I46" s="535"/>
      <c r="J46" s="535"/>
    </row>
    <row r="47" spans="1:10" s="69" customFormat="1" x14ac:dyDescent="0.25"/>
    <row r="48" spans="1:10" s="69" customFormat="1" x14ac:dyDescent="0.25">
      <c r="A48" s="73" t="s">
        <v>35</v>
      </c>
      <c r="B48" s="73"/>
      <c r="C48" s="73" t="s">
        <v>36</v>
      </c>
    </row>
    <row r="49" spans="1:3" s="69" customFormat="1" x14ac:dyDescent="0.25">
      <c r="A49" s="74"/>
      <c r="B49" s="74"/>
      <c r="C49" s="74"/>
    </row>
    <row r="50" spans="1:3" s="69" customFormat="1" x14ac:dyDescent="0.25">
      <c r="A50" s="74" t="s">
        <v>37</v>
      </c>
      <c r="B50" s="74"/>
      <c r="C50" s="74" t="s">
        <v>38</v>
      </c>
    </row>
    <row r="51" spans="1:3" s="69" customFormat="1" x14ac:dyDescent="0.25">
      <c r="A51" s="74" t="s">
        <v>39</v>
      </c>
      <c r="B51" s="74"/>
      <c r="C51" s="74" t="s">
        <v>40</v>
      </c>
    </row>
    <row r="52" spans="1:3" s="69" customFormat="1" x14ac:dyDescent="0.25">
      <c r="A52" s="74" t="s">
        <v>53</v>
      </c>
      <c r="B52" s="74"/>
      <c r="C52" s="74" t="s">
        <v>100</v>
      </c>
    </row>
    <row r="53" spans="1:3" s="69" customFormat="1" x14ac:dyDescent="0.25">
      <c r="A53" s="74" t="s">
        <v>55</v>
      </c>
      <c r="B53" s="74"/>
      <c r="C53" s="74" t="s">
        <v>56</v>
      </c>
    </row>
    <row r="54" spans="1:3" s="69" customFormat="1" x14ac:dyDescent="0.25">
      <c r="A54" s="74" t="s">
        <v>57</v>
      </c>
      <c r="B54" s="74"/>
      <c r="C54" s="74" t="s">
        <v>58</v>
      </c>
    </row>
    <row r="55" spans="1:3" s="69" customFormat="1" x14ac:dyDescent="0.25">
      <c r="A55" s="69" t="s">
        <v>101</v>
      </c>
      <c r="C55" s="69" t="s">
        <v>62</v>
      </c>
    </row>
    <row r="56" spans="1:3" s="69" customFormat="1" x14ac:dyDescent="0.25">
      <c r="A56" s="74" t="s">
        <v>102</v>
      </c>
      <c r="B56" s="74"/>
      <c r="C56" s="74" t="s">
        <v>60</v>
      </c>
    </row>
    <row r="57" spans="1:3" s="69" customFormat="1" x14ac:dyDescent="0.25">
      <c r="A57" s="74" t="s">
        <v>103</v>
      </c>
      <c r="B57" s="74"/>
      <c r="C57" s="74" t="s">
        <v>63</v>
      </c>
    </row>
    <row r="58" spans="1:3" s="69" customFormat="1" x14ac:dyDescent="0.25">
      <c r="A58" s="74" t="s">
        <v>64</v>
      </c>
      <c r="B58" s="74"/>
      <c r="C58" s="74" t="s">
        <v>65</v>
      </c>
    </row>
    <row r="59" spans="1:3" s="69" customFormat="1" x14ac:dyDescent="0.25">
      <c r="A59" s="74" t="s">
        <v>66</v>
      </c>
      <c r="B59" s="74"/>
      <c r="C59" s="74" t="s">
        <v>67</v>
      </c>
    </row>
    <row r="60" spans="1:3" s="69" customFormat="1" x14ac:dyDescent="0.25">
      <c r="A60" s="69" t="s">
        <v>104</v>
      </c>
      <c r="C60" s="69" t="s">
        <v>86</v>
      </c>
    </row>
    <row r="61" spans="1:3" s="69" customFormat="1" x14ac:dyDescent="0.25">
      <c r="A61" s="69" t="s">
        <v>70</v>
      </c>
      <c r="C61" s="69" t="s">
        <v>87</v>
      </c>
    </row>
    <row r="62" spans="1:3" s="69" customFormat="1" x14ac:dyDescent="0.25">
      <c r="A62" s="69" t="s">
        <v>105</v>
      </c>
      <c r="C62" s="69" t="s">
        <v>88</v>
      </c>
    </row>
    <row r="63" spans="1:3" s="69" customFormat="1" x14ac:dyDescent="0.25">
      <c r="A63" s="69" t="s">
        <v>106</v>
      </c>
      <c r="C63" s="69" t="s">
        <v>89</v>
      </c>
    </row>
    <row r="64" spans="1:3" s="69" customFormat="1" x14ac:dyDescent="0.25">
      <c r="A64" s="69" t="s">
        <v>107</v>
      </c>
      <c r="C64" s="69" t="s">
        <v>90</v>
      </c>
    </row>
    <row r="65" spans="1:10" s="69" customFormat="1" x14ac:dyDescent="0.25">
      <c r="A65" s="69" t="s">
        <v>108</v>
      </c>
      <c r="C65" s="69" t="s">
        <v>91</v>
      </c>
    </row>
    <row r="66" spans="1:10" x14ac:dyDescent="0.25">
      <c r="A66" s="69" t="s">
        <v>109</v>
      </c>
      <c r="B66" s="69"/>
      <c r="C66" s="69" t="s">
        <v>92</v>
      </c>
      <c r="D66" s="69"/>
      <c r="E66" s="69"/>
      <c r="F66" s="69"/>
      <c r="G66" s="69"/>
      <c r="H66" s="69"/>
      <c r="I66" s="69"/>
      <c r="J66" s="69"/>
    </row>
    <row r="67" spans="1:10" x14ac:dyDescent="0.25">
      <c r="A67" s="69" t="s">
        <v>110</v>
      </c>
      <c r="B67" s="69"/>
      <c r="C67" s="69" t="s">
        <v>93</v>
      </c>
      <c r="D67" s="69"/>
      <c r="E67" s="69"/>
      <c r="F67" s="69"/>
      <c r="G67" s="69"/>
      <c r="H67" s="69"/>
      <c r="I67" s="69"/>
      <c r="J67" s="69"/>
    </row>
    <row r="68" spans="1:10" x14ac:dyDescent="0.25">
      <c r="A68" s="69" t="s">
        <v>123</v>
      </c>
      <c r="B68" s="69"/>
      <c r="C68" s="75" t="s">
        <v>121</v>
      </c>
      <c r="D68" s="69"/>
      <c r="E68" s="69"/>
      <c r="F68" s="69"/>
      <c r="G68" s="69"/>
      <c r="H68" s="69"/>
      <c r="I68" s="69"/>
      <c r="J68" s="69"/>
    </row>
    <row r="69" spans="1:10" x14ac:dyDescent="0.25">
      <c r="A69" s="75" t="s">
        <v>79</v>
      </c>
      <c r="B69" s="75"/>
      <c r="C69" s="75" t="s">
        <v>113</v>
      </c>
      <c r="D69" s="69"/>
      <c r="E69" s="69"/>
      <c r="F69" s="69"/>
      <c r="G69" s="69"/>
      <c r="H69" s="69"/>
      <c r="I69" s="69"/>
      <c r="J69" s="69"/>
    </row>
    <row r="70" spans="1:10" x14ac:dyDescent="0.25">
      <c r="A70" s="75" t="s">
        <v>80</v>
      </c>
      <c r="B70" s="75"/>
      <c r="C70" s="75" t="s">
        <v>120</v>
      </c>
      <c r="D70" s="69"/>
      <c r="E70" s="69"/>
      <c r="F70" s="69"/>
      <c r="G70" s="69"/>
      <c r="H70" s="69"/>
      <c r="I70" s="69"/>
      <c r="J70" s="69"/>
    </row>
    <row r="71" spans="1:10" x14ac:dyDescent="0.25">
      <c r="A71" s="75" t="s">
        <v>81</v>
      </c>
      <c r="B71" s="75"/>
      <c r="C71" s="75" t="s">
        <v>114</v>
      </c>
    </row>
  </sheetData>
  <mergeCells count="49">
    <mergeCell ref="A1:I1"/>
    <mergeCell ref="A3:I3"/>
    <mergeCell ref="A6:B6"/>
    <mergeCell ref="E6:F6"/>
    <mergeCell ref="E8:F8"/>
    <mergeCell ref="H8:I8"/>
    <mergeCell ref="A10:B10"/>
    <mergeCell ref="C10:I10"/>
    <mergeCell ref="A12:B12"/>
    <mergeCell ref="C12:I12"/>
    <mergeCell ref="A14:A15"/>
    <mergeCell ref="B14:B15"/>
    <mergeCell ref="C14:G14"/>
    <mergeCell ref="H14:I15"/>
    <mergeCell ref="C15:D15"/>
    <mergeCell ref="C16:D16"/>
    <mergeCell ref="H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C25:D25"/>
    <mergeCell ref="C26:D26"/>
    <mergeCell ref="H26:I26"/>
    <mergeCell ref="C27:D27"/>
    <mergeCell ref="H27:I27"/>
    <mergeCell ref="C28:D28"/>
    <mergeCell ref="H28:I28"/>
    <mergeCell ref="E32:F32"/>
    <mergeCell ref="A44:J44"/>
    <mergeCell ref="A46:J46"/>
    <mergeCell ref="C29:D29"/>
    <mergeCell ref="H29:I29"/>
    <mergeCell ref="C30:D30"/>
    <mergeCell ref="H30:I30"/>
    <mergeCell ref="A31:D31"/>
    <mergeCell ref="H31:I3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BCL_UTSH_01_2025</vt:lpstr>
      <vt:lpstr>F-02-a</vt:lpstr>
      <vt:lpstr>F-04-a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VRAL</dc:creator>
  <cp:lastModifiedBy>Utsh</cp:lastModifiedBy>
  <cp:lastPrinted>2025-04-01T19:33:32Z</cp:lastPrinted>
  <dcterms:created xsi:type="dcterms:W3CDTF">2013-01-30T21:16:06Z</dcterms:created>
  <dcterms:modified xsi:type="dcterms:W3CDTF">2026-01-30T15:19:14Z</dcterms:modified>
</cp:coreProperties>
</file>